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40" windowHeight="8070" activeTab="2"/>
  </bookViews>
  <sheets>
    <sheet name="Intro" sheetId="1" r:id="rId1"/>
    <sheet name="Blank" sheetId="2" r:id="rId2"/>
    <sheet name="A" sheetId="3" r:id="rId3"/>
    <sheet name="B" sheetId="4" r:id="rId4"/>
    <sheet name="C" sheetId="5" r:id="rId5"/>
    <sheet name="D" sheetId="6" r:id="rId6"/>
    <sheet name="E" sheetId="7" r:id="rId7"/>
    <sheet name="F1" sheetId="8" r:id="rId8"/>
    <sheet name="F2" sheetId="9" r:id="rId9"/>
    <sheet name="F3" sheetId="10" r:id="rId10"/>
    <sheet name="F4" sheetId="11" r:id="rId11"/>
  </sheets>
  <definedNames>
    <definedName name="Textruta11" localSheetId="5">'D'!#REF!</definedName>
    <definedName name="Textruta11" localSheetId="6">'E'!#REF!</definedName>
    <definedName name="Textruta6" localSheetId="5">'D'!#REF!</definedName>
    <definedName name="Textruta6" localSheetId="6">'E'!#REF!</definedName>
    <definedName name="Textruta7" localSheetId="5">'D'!#REF!</definedName>
    <definedName name="Textruta7" localSheetId="6">'E'!#REF!</definedName>
    <definedName name="Textruta8" localSheetId="5">'D'!#REF!</definedName>
    <definedName name="Textruta8" localSheetId="6">'E'!#REF!</definedName>
    <definedName name="Textruta9" localSheetId="5">'D'!#REF!</definedName>
    <definedName name="Textruta9" localSheetId="6">'E'!#REF!</definedName>
    <definedName name="_xlnm.Print_Area" localSheetId="2">'A'!$A$1:$R$35</definedName>
    <definedName name="_xlnm.Print_Area" localSheetId="3">'B'!$A$1:$R$29</definedName>
    <definedName name="_xlnm.Print_Area" localSheetId="4">'C'!$A$1:$R$13</definedName>
    <definedName name="_xlnm.Print_Area" localSheetId="5">'D'!$A$1:$H$18</definedName>
    <definedName name="_xlnm.Print_Area" localSheetId="6">'E'!$A$1:$M$29</definedName>
    <definedName name="_xlnm.Print_Area" localSheetId="7">'F1'!$A$1:$X$31</definedName>
    <definedName name="_xlnm.Print_Area" localSheetId="8">'F2'!$A$1:$X$31</definedName>
    <definedName name="_xlnm.Print_Area" localSheetId="9">'F3'!$A$1:$X$31</definedName>
    <definedName name="_xlnm.Print_Area" localSheetId="10">'F4'!$A$1:$X$31</definedName>
    <definedName name="_xlnm.Print_Area" localSheetId="0">'Intro'!$B$3:$D$29</definedName>
  </definedNames>
  <calcPr fullCalcOnLoad="1"/>
</workbook>
</file>

<file path=xl/sharedStrings.xml><?xml version="1.0" encoding="utf-8"?>
<sst xmlns="http://schemas.openxmlformats.org/spreadsheetml/2006/main" count="684" uniqueCount="263">
  <si>
    <t>Personnr:</t>
  </si>
  <si>
    <t>Phone:</t>
  </si>
  <si>
    <t>E-mail:</t>
  </si>
  <si>
    <t>Date</t>
  </si>
  <si>
    <t>Name in print</t>
  </si>
  <si>
    <t>Signature, principal applicant</t>
  </si>
  <si>
    <t>Title:</t>
  </si>
  <si>
    <t>Amount (kkr)</t>
  </si>
  <si>
    <t>Granted</t>
  </si>
  <si>
    <t>Name of employee</t>
  </si>
  <si>
    <t xml:space="preserve"> </t>
  </si>
  <si>
    <t>Travel</t>
  </si>
  <si>
    <t>Material, services, etc.</t>
  </si>
  <si>
    <t>All 
projects</t>
  </si>
  <si>
    <t>kkr</t>
  </si>
  <si>
    <t>Swedish National Space Board (SNSB)</t>
  </si>
  <si>
    <t>A</t>
  </si>
  <si>
    <t>Intro</t>
  </si>
  <si>
    <t>In case of problems</t>
  </si>
  <si>
    <t>Submission</t>
  </si>
  <si>
    <t>Sought</t>
  </si>
  <si>
    <t>Position, etc.</t>
  </si>
  <si>
    <t>Instrument expendables</t>
  </si>
  <si>
    <t>Instruments &amp; equipment</t>
  </si>
  <si>
    <t>Suggested reviewers</t>
  </si>
  <si>
    <t>contact:</t>
  </si>
  <si>
    <t xml:space="preserve">Principal applicant:  </t>
  </si>
  <si>
    <t>Funding source</t>
  </si>
  <si>
    <t>and</t>
  </si>
  <si>
    <t>Title of research proposal /Description of proposed project</t>
  </si>
  <si>
    <t>Surname</t>
  </si>
  <si>
    <t>First name</t>
  </si>
  <si>
    <t>Sök. förnamn</t>
  </si>
  <si>
    <t>Sök. efternamn</t>
  </si>
  <si>
    <t>Ansökningsår</t>
  </si>
  <si>
    <t>FOR AUTOMATIC PROCESSES</t>
  </si>
  <si>
    <t>This introductory page (don't change it)</t>
  </si>
  <si>
    <t>PLEASE IGNORE THE INFORMATION BELOW</t>
  </si>
  <si>
    <t>The data below is generated automatically from your input on other sheets of this document.  Don't attempt to make any change to this sheet.  The data will be read automatically for transfer to a data base, a process which depends on the absolute cell coordinates for each item.</t>
  </si>
  <si>
    <t>Sök. adress</t>
  </si>
  <si>
    <t>Sök. personnr</t>
  </si>
  <si>
    <t>Sök. titel</t>
  </si>
  <si>
    <t>Sök. e-post</t>
  </si>
  <si>
    <t>Sök. fax</t>
  </si>
  <si>
    <t>Sök. telefon</t>
  </si>
  <si>
    <t>Föregående dnr</t>
  </si>
  <si>
    <t>år</t>
  </si>
  <si>
    <t>Projekt nr</t>
  </si>
  <si>
    <t>Kort titel</t>
  </si>
  <si>
    <t>Full titel</t>
  </si>
  <si>
    <t>Beskrivning</t>
  </si>
  <si>
    <t>Application forms for research proposals to SNSB</t>
  </si>
  <si>
    <t>OTHER SOURCES OF FUNDING FOR RESEARCH</t>
  </si>
  <si>
    <t>List of Enclosures</t>
  </si>
  <si>
    <t xml:space="preserve">Sought funding </t>
  </si>
  <si>
    <t>Förvaltande organ</t>
  </si>
  <si>
    <t>This page is intentionally blank</t>
  </si>
  <si>
    <t>Blank Page</t>
  </si>
  <si>
    <t>Blank</t>
  </si>
  <si>
    <t>A blank sheet</t>
  </si>
  <si>
    <t>Form A   (1st page of PDF document and paper version)</t>
  </si>
  <si>
    <t>Conference travel</t>
  </si>
  <si>
    <t>Indirect costs</t>
  </si>
  <si>
    <t>This sheet contains hidden information in rows 40-200.  It must therefore be part of the Excel document submitted in electronic form to SNSB, but do not include it in the PDF and paper submission.</t>
  </si>
  <si>
    <t>Indirect</t>
  </si>
  <si>
    <t>Direct</t>
  </si>
  <si>
    <t>Months</t>
  </si>
  <si>
    <t>Part</t>
  </si>
  <si>
    <t>time</t>
  </si>
  <si>
    <t>costs</t>
  </si>
  <si>
    <t>Publication costs</t>
  </si>
  <si>
    <t>External consultancy, services</t>
  </si>
  <si>
    <t>Computer equipment, incl. running costs</t>
  </si>
  <si>
    <t>Direct costs</t>
  </si>
  <si>
    <t>FTE</t>
  </si>
  <si>
    <t xml:space="preserve">Direct  </t>
  </si>
  <si>
    <t xml:space="preserve">Sums and total IC fraction:   </t>
  </si>
  <si>
    <t xml:space="preserve"> Manpower</t>
  </si>
  <si>
    <t>birth</t>
  </si>
  <si>
    <t>PhD</t>
  </si>
  <si>
    <t>Data for persons whose salary is sought from SNSB</t>
  </si>
  <si>
    <t>Year of</t>
  </si>
  <si>
    <t>All persons expected to work on the research programme</t>
  </si>
  <si>
    <t>(in Swedish)</t>
  </si>
  <si>
    <t>Current position</t>
  </si>
  <si>
    <t>sought period</t>
  </si>
  <si>
    <t>Social</t>
  </si>
  <si>
    <t>STAFF OVERVIEW</t>
  </si>
  <si>
    <t xml:space="preserve">Principal applicant: </t>
  </si>
  <si>
    <t>today</t>
  </si>
  <si>
    <t>Position during</t>
  </si>
  <si>
    <t>Specify the basis for estimated future salary levels</t>
  </si>
  <si>
    <t>(NN=unidentified person)</t>
  </si>
  <si>
    <t>/ title</t>
  </si>
  <si>
    <t>Degree</t>
  </si>
  <si>
    <t>and external support to staff</t>
  </si>
  <si>
    <t xml:space="preserve">Specify internal (e.g. faculty) </t>
  </si>
  <si>
    <t>Existing support to staff costs</t>
  </si>
  <si>
    <t xml:space="preserve">All sought costs:   </t>
  </si>
  <si>
    <t xml:space="preserve">SOUGHT AMOUNTS FOR THE YEAR </t>
  </si>
  <si>
    <t>Swedish National</t>
  </si>
  <si>
    <t>E-mail address</t>
  </si>
  <si>
    <t>Name</t>
  </si>
  <si>
    <t>Gender</t>
  </si>
  <si>
    <t>Affiliation</t>
  </si>
  <si>
    <t>Staff costs</t>
  </si>
  <si>
    <t>ADMINISTRATIVE INFORMATION</t>
  </si>
  <si>
    <t>Staff</t>
  </si>
  <si>
    <t>Material, services</t>
  </si>
  <si>
    <t>Grant administation</t>
  </si>
  <si>
    <t>Gender:</t>
  </si>
  <si>
    <t>Form B</t>
  </si>
  <si>
    <t>Form C</t>
  </si>
  <si>
    <t>Form D</t>
  </si>
  <si>
    <t>100-250 words</t>
  </si>
  <si>
    <t>RESEARCH APPLICATION</t>
  </si>
  <si>
    <t>All granted and sought funding from external funding sources and faculty for the next four years shall be declared in the above table.</t>
  </si>
  <si>
    <r>
      <t xml:space="preserve">Indirect cost ratio
</t>
    </r>
    <r>
      <rPr>
        <sz val="8"/>
        <rFont val="Arial"/>
        <family val="2"/>
      </rPr>
      <t>Specify the percentage ratio between the sought indirect costs and the sought direct costs for the 3 categories to the right (contact SNSB if the model is not applicable)</t>
    </r>
  </si>
  <si>
    <r>
      <t xml:space="preserve">Project leader
</t>
    </r>
    <r>
      <rPr>
        <sz val="8"/>
        <rFont val="Arial"/>
        <family val="2"/>
      </rPr>
      <t>(potential contract holder)</t>
    </r>
  </si>
  <si>
    <r>
      <t>Full name</t>
    </r>
    <r>
      <rPr>
        <b/>
        <vertAlign val="superscript"/>
        <sz val="8"/>
        <rFont val="Arial"/>
        <family val="2"/>
      </rPr>
      <t xml:space="preserve"> 1)</t>
    </r>
  </si>
  <si>
    <r>
      <t>fees</t>
    </r>
    <r>
      <rPr>
        <b/>
        <vertAlign val="superscript"/>
        <sz val="8"/>
        <rFont val="Arial"/>
        <family val="2"/>
      </rPr>
      <t>2)</t>
    </r>
  </si>
  <si>
    <r>
      <t>Monthly salary in kr (100%)</t>
    </r>
    <r>
      <rPr>
        <b/>
        <vertAlign val="superscript"/>
        <sz val="8"/>
        <rFont val="Arial"/>
        <family val="2"/>
      </rPr>
      <t xml:space="preserve"> 3) 4)</t>
    </r>
  </si>
  <si>
    <r>
      <t xml:space="preserve">4) </t>
    </r>
    <r>
      <rPr>
        <sz val="8"/>
        <rFont val="Arial"/>
        <family val="2"/>
      </rPr>
      <t>For future years, specify the salary forecast (method in box to the right)</t>
    </r>
  </si>
  <si>
    <r>
      <t xml:space="preserve">3) </t>
    </r>
    <r>
      <rPr>
        <sz val="8"/>
        <rFont val="Arial"/>
        <family val="2"/>
      </rPr>
      <t>If part-time, give the corresponding salary for full-time.</t>
    </r>
  </si>
  <si>
    <r>
      <t xml:space="preserve">2) </t>
    </r>
    <r>
      <rPr>
        <sz val="8"/>
        <rFont val="Arial"/>
        <family val="2"/>
      </rPr>
      <t>"Arbetsgivar- och premieavgift", often in the interval 47% to 57%.</t>
    </r>
  </si>
  <si>
    <t>Project travel</t>
  </si>
  <si>
    <t>Transportation/travel</t>
  </si>
  <si>
    <t>Other (specify)</t>
  </si>
  <si>
    <t>Please change the items above to suit project</t>
  </si>
  <si>
    <t>Use blue writing</t>
  </si>
  <si>
    <t>Subprojects:</t>
  </si>
  <si>
    <r>
      <t>1)</t>
    </r>
    <r>
      <rPr>
        <sz val="8"/>
        <rFont val="Arial"/>
        <family val="2"/>
      </rPr>
      <t xml:space="preserve"> Start with names for persons for whom funding is sought (automatic copy to Forms E1-E4), followed in bottom part already funded staff.</t>
    </r>
  </si>
  <si>
    <t>Other staff costs (specify)</t>
  </si>
  <si>
    <t>C</t>
  </si>
  <si>
    <t>D</t>
  </si>
  <si>
    <t>Four forms with budgets for a maximum of 4 years (see instructions).</t>
  </si>
  <si>
    <t>Form B, Administrative information (indirect costs coupled to Forms E1-E4)</t>
  </si>
  <si>
    <t>Yellow cells</t>
  </si>
  <si>
    <t>All cells with light yellow background can be changed.</t>
  </si>
  <si>
    <t>Per.Magnusson@snsb.se</t>
  </si>
  <si>
    <t>Example - this cell can be changed</t>
  </si>
  <si>
    <t>The values in columns F-K (social fees and salaries) influence the calculations in Forms E1-E4.</t>
  </si>
  <si>
    <t>You may change the fields in rows 16-28 in order to customize them to the work packages and costs of your proposed research programme.</t>
  </si>
  <si>
    <t>Automatic calculation of indirect costs (see Form B)</t>
  </si>
  <si>
    <t>Specify the direct costs</t>
  </si>
  <si>
    <t>-</t>
  </si>
  <si>
    <t>in response to call</t>
  </si>
  <si>
    <t>The first two sheets of the Excel document (Intro &amp; Blank) should be left intact in the Excel-submission, but they should be removed from the PDF and paper versions.</t>
  </si>
  <si>
    <t>Utlysning</t>
  </si>
  <si>
    <t>Ny</t>
  </si>
  <si>
    <t>Borttaget</t>
  </si>
  <si>
    <t>Sökta belopp (kr)</t>
  </si>
  <si>
    <t>Sammanfattning</t>
  </si>
  <si>
    <t>INFORMATION FROM FORM B</t>
  </si>
  <si>
    <t>Bankgiro</t>
  </si>
  <si>
    <t>Kvot löner</t>
  </si>
  <si>
    <t>Kvot resor</t>
  </si>
  <si>
    <t>Delprojekt 1</t>
  </si>
  <si>
    <t>Delprojekt 2</t>
  </si>
  <si>
    <t>Delprojekt 3</t>
  </si>
  <si>
    <t>Kvot övrigt</t>
  </si>
  <si>
    <t>Typ av projekt</t>
  </si>
  <si>
    <t>Projektledare</t>
  </si>
  <si>
    <t>Föregående Dnr</t>
  </si>
  <si>
    <t>Mer info på rad 99</t>
  </si>
  <si>
    <t>Mer info på rad 92</t>
  </si>
  <si>
    <t>Mer info på rad 93</t>
  </si>
  <si>
    <t>B</t>
  </si>
  <si>
    <t xml:space="preserve">Tip:  
Use [ALT-RETURN] to get new lines and paragraphs in Microsoft Excel.
This method can also avoid problems in Excel with disappearing text beyond right margin. </t>
  </si>
  <si>
    <r>
      <t xml:space="preserve">Type of project  </t>
    </r>
    <r>
      <rPr>
        <sz val="8"/>
        <rFont val="Arial"/>
        <family val="2"/>
      </rPr>
      <t>(new project, pilot study, continuation project, etc.)</t>
    </r>
  </si>
  <si>
    <r>
      <rPr>
        <b/>
        <sz val="10"/>
        <rFont val="Arial"/>
        <family val="2"/>
      </rPr>
      <t xml:space="preserve">Signing the application. </t>
    </r>
    <r>
      <rPr>
        <sz val="10"/>
        <rFont val="Arial"/>
        <family val="2"/>
      </rPr>
      <t xml:space="preserve"> Signatures are mandatory only on the paper version of the proposal.  In case the proposed work is to be carried out at more than one department/institute, then it is sufficient if a complete application is submitted by the lead department/institute. The other department/institute shall submit Forms A and B with signatures from that establishment, as a complement. </t>
    </r>
  </si>
  <si>
    <t>Organisationsnr</t>
  </si>
  <si>
    <t>Principal Applicant</t>
  </si>
  <si>
    <t>Co-Applicants</t>
  </si>
  <si>
    <t>Personnr</t>
  </si>
  <si>
    <t>Affiliation:</t>
  </si>
  <si>
    <t>Projekttitel (eng)</t>
  </si>
  <si>
    <t>Projekttitel (sv)</t>
  </si>
  <si>
    <t>Medsökande</t>
  </si>
  <si>
    <t>Mesökandes affiliation</t>
  </si>
  <si>
    <t>Mesökandes personnr</t>
  </si>
  <si>
    <t>Sök. Kön</t>
  </si>
  <si>
    <t>Sök. Affiliation</t>
  </si>
  <si>
    <r>
      <t>Sought amounts</t>
    </r>
    <r>
      <rPr>
        <sz val="8"/>
        <rFont val="Arial"/>
        <family val="2"/>
      </rPr>
      <t xml:space="preserve"> (all years)</t>
    </r>
  </si>
  <si>
    <r>
      <rPr>
        <b/>
        <sz val="9"/>
        <rFont val="Arial"/>
        <family val="2"/>
      </rPr>
      <t>Previous contract</t>
    </r>
    <r>
      <rPr>
        <sz val="10"/>
        <rFont val="Arial"/>
        <family val="2"/>
      </rPr>
      <t xml:space="preserve"> </t>
    </r>
    <r>
      <rPr>
        <sz val="8"/>
        <rFont val="Arial"/>
        <family val="2"/>
      </rPr>
      <t>(dnr, if applicable)</t>
    </r>
  </si>
  <si>
    <r>
      <t xml:space="preserve">Bankgiro </t>
    </r>
    <r>
      <rPr>
        <sz val="8"/>
        <rFont val="Arial"/>
        <family val="2"/>
      </rPr>
      <t>("månatliga utbetalningar")</t>
    </r>
  </si>
  <si>
    <t>"Organisationsnummer"</t>
  </si>
  <si>
    <t>Send one original (stapled, single-side print, and blue ink signatures) to Rymdstyrelsen, Box 4006, 171 04 Solna   (Hemvärnsgatan 15, floor 7)</t>
  </si>
  <si>
    <r>
      <t xml:space="preserve">Professional
Address:
</t>
    </r>
    <r>
      <rPr>
        <sz val="8"/>
        <rFont val="Calibri"/>
        <family val="2"/>
      </rPr>
      <t>(in Swedish)</t>
    </r>
  </si>
  <si>
    <t>In Swedish     -       Populärvetenskaplig sammanfattning</t>
  </si>
  <si>
    <t>Rubrik</t>
  </si>
  <si>
    <t>Kort populärvetenskaplig sammanfattning av projektets syften</t>
  </si>
  <si>
    <t>Keywords</t>
  </si>
  <si>
    <t>Maximum
ten words
separated
by commas</t>
  </si>
  <si>
    <t>ABSTRACT</t>
  </si>
  <si>
    <t>ORCID</t>
  </si>
  <si>
    <t>nnnn-nnnn-nnnn-nnn</t>
  </si>
  <si>
    <t>NNNN-NNNN-NNNN-NNNN</t>
  </si>
  <si>
    <t>Firstname Lastname</t>
  </si>
  <si>
    <t>Free format</t>
  </si>
  <si>
    <t>ORCID:</t>
  </si>
  <si>
    <t xml:space="preserve">Enclosure 1: </t>
  </si>
  <si>
    <t xml:space="preserve">Enclosure 2: </t>
  </si>
  <si>
    <t xml:space="preserve">Enclosure 3: </t>
  </si>
  <si>
    <t xml:space="preserve">Enclosure 4: </t>
  </si>
  <si>
    <t xml:space="preserve">Enclosure 5: </t>
  </si>
  <si>
    <r>
      <t xml:space="preserve">Curricula Vitae </t>
    </r>
    <r>
      <rPr>
        <sz val="8"/>
        <rFont val="Arial"/>
        <family val="2"/>
      </rPr>
      <t xml:space="preserve"> (mandatory)</t>
    </r>
  </si>
  <si>
    <r>
      <t xml:space="preserve">Specification of Costs </t>
    </r>
    <r>
      <rPr>
        <sz val="8"/>
        <rFont val="Arial"/>
        <family val="2"/>
      </rPr>
      <t xml:space="preserve"> (mandatory)</t>
    </r>
  </si>
  <si>
    <r>
      <t xml:space="preserve">Research Programme  </t>
    </r>
    <r>
      <rPr>
        <sz val="8"/>
        <rFont val="Arial"/>
        <family val="2"/>
      </rPr>
      <t>(mandatory)</t>
    </r>
  </si>
  <si>
    <t>This proposal consists of Forms A-F 
and the following enclosures:</t>
  </si>
  <si>
    <t>Automatically copied from Form A</t>
  </si>
  <si>
    <t>Research Project</t>
  </si>
  <si>
    <t>Title of project</t>
  </si>
  <si>
    <t>Short description of the proposed research project</t>
  </si>
  <si>
    <t>50-200 ord</t>
  </si>
  <si>
    <t>Form A</t>
  </si>
  <si>
    <t>Form E</t>
  </si>
  <si>
    <t>Form F1</t>
  </si>
  <si>
    <t>Form F2</t>
  </si>
  <si>
    <t>Form F3</t>
  </si>
  <si>
    <t>Form F4</t>
  </si>
  <si>
    <t>F1-F4</t>
  </si>
  <si>
    <t>E</t>
  </si>
  <si>
    <t>Form E, staff overview (to be filled in before starting on Forms F1-F4)</t>
  </si>
  <si>
    <t>Form D, Other sources of funding</t>
  </si>
  <si>
    <t>Form C, Abstracts</t>
  </si>
  <si>
    <t>Svenskt populärt:
(upp till 200 ord)</t>
  </si>
  <si>
    <t>Nyckelord:
(256 tecken bör räcka)</t>
  </si>
  <si>
    <t>Huvudsökande ORCID:</t>
  </si>
  <si>
    <t>INFORMATION OM ENSKILDA PROJEKT FRÅN FORMULÄR</t>
  </si>
  <si>
    <t>All information på raderna 109-200 är borttagen</t>
  </si>
  <si>
    <t>Automatically from F1-F4.</t>
  </si>
  <si>
    <t>Automatic sums from forms F1-F4</t>
  </si>
  <si>
    <t>First specify staff data in Form E. Then specify fraction of full time and number of months here to get the direct costs (automatic calculation)</t>
  </si>
  <si>
    <t>This Excel document contains the following sheets:</t>
  </si>
  <si>
    <t>YYYYMMDDNNNN</t>
  </si>
  <si>
    <t>Comma or point as decimal mark in your Excel?</t>
  </si>
  <si>
    <t>These nine percentages influence the calculations on Forms F1-F4.
Comma or point as decimal mark in your Excel?</t>
  </si>
  <si>
    <t>KiloKrona rule-of-thumb for reviewers
1 kkr  ≈  100 EUR  ≈  100 USD</t>
  </si>
  <si>
    <t>Module #1</t>
  </si>
  <si>
    <t>Module #2</t>
  </si>
  <si>
    <t>Module #3</t>
  </si>
  <si>
    <t>Title of Module #1</t>
  </si>
  <si>
    <t>Title of Module #2</t>
  </si>
  <si>
    <t>Title of Module #3</t>
  </si>
  <si>
    <t>Progress Report</t>
  </si>
  <si>
    <t xml:space="preserve">Cell M3 identifies the correct call. </t>
  </si>
  <si>
    <t>(yyyymmddnnnn)</t>
  </si>
  <si>
    <t>Send an e-mail to application@snsb.se with subject "Forskningsansökan" and containing as attachments this Excel document and a single PDF document containing the full proposal.  It is the responsibility of the applicant to make sure that the digital and paper versions are identical in content.</t>
  </si>
  <si>
    <t>Protection</t>
  </si>
  <si>
    <t>Many areas and properties of the Excel sheets are protected. If you know Excel well, you can remove this protection (no password required) in order to solve problems, but beware that SNSB can reject a proposal that in this way has become internally inconsistent, does not contain the required information, or is unreadable to our data base.</t>
  </si>
  <si>
    <t>PhD position</t>
  </si>
  <si>
    <t>Put a tick-mark in the boxes for included enclosures</t>
  </si>
  <si>
    <t>Additional support required</t>
  </si>
  <si>
    <t>Tick the box if Forms F1-F4 do not include all required financial or industrial support. Give details in Enclosure 2.</t>
  </si>
  <si>
    <t>Please suggest international experts in the field of your proposal, with no conflict of interest for your proposal. Don't repeat the same triplet year after year and don't propose experts all of the same gender. SNSB will make its own choice of reviewers.</t>
  </si>
  <si>
    <t>Signature, authorized person of university/institute</t>
  </si>
  <si>
    <r>
      <rPr>
        <b/>
        <sz val="10"/>
        <rFont val="Arial"/>
        <family val="2"/>
      </rPr>
      <t xml:space="preserve">Authorized person of university/institute </t>
    </r>
    <r>
      <rPr>
        <sz val="10"/>
        <rFont val="Arial"/>
        <family val="2"/>
      </rPr>
      <t xml:space="preserve">(as delegated within university department/school or institute), by signing the application, certifies that 1) the university/institute is prepared to host the proposed research work and provide the resources required in addition to the sought amounts, and 2) the above indirect cost ratios are based on a correct analysis of indirect costs. </t>
    </r>
  </si>
  <si>
    <r>
      <rPr>
        <b/>
        <sz val="10"/>
        <rFont val="Arial"/>
        <family val="2"/>
      </rPr>
      <t>The principal applicant</t>
    </r>
    <r>
      <rPr>
        <sz val="10"/>
        <rFont val="Arial"/>
        <family val="2"/>
      </rPr>
      <t xml:space="preserve">, by signing the application, certifies that 1) all applicants stand behind the research proposal, 2) all the persons mentioned in the staff overview are prepared to work on the proposed project(s), and 3) the digital version of the proposal is identical to the paper version. </t>
    </r>
  </si>
  <si>
    <t>Swedish National Space Agency</t>
  </si>
  <si>
    <r>
      <rPr>
        <sz val="8"/>
        <rFont val="Arial"/>
        <family val="2"/>
      </rPr>
      <t>Administrating organisation</t>
    </r>
    <r>
      <rPr>
        <b/>
        <sz val="10"/>
        <rFont val="Arial"/>
        <family val="2"/>
      </rPr>
      <t xml:space="preserve">
"Förvaltande organ"</t>
    </r>
  </si>
  <si>
    <t>Space Agency</t>
  </si>
  <si>
    <t>N</t>
  </si>
</sst>
</file>

<file path=xl/styles.xml><?xml version="1.0" encoding="utf-8"?>
<styleSheet xmlns="http://schemas.openxmlformats.org/spreadsheetml/2006/main">
  <numFmts count="3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   &quot;"/>
    <numFmt numFmtId="165" formatCode="#,##0&quot; kkr&quot;"/>
    <numFmt numFmtId="166" formatCode="#,##0&quot; kkr  &quot;"/>
    <numFmt numFmtId="167" formatCode="[$-41D]&quot;den &quot;d\ mmmm\ yyyy"/>
    <numFmt numFmtId="168" formatCode="yyyy/mm/dd;@"/>
    <numFmt numFmtId="169" formatCode="#,##0&quot;  &quot;"/>
    <numFmt numFmtId="170" formatCode="#,##0&quot; &quot;"/>
    <numFmt numFmtId="171" formatCode="&quot;Ja&quot;;&quot;Ja&quot;;&quot;Nej&quot;"/>
    <numFmt numFmtId="172" formatCode="&quot;Sant&quot;;&quot;Sant&quot;;&quot;Falskt&quot;"/>
    <numFmt numFmtId="173" formatCode="&quot;På&quot;;&quot;På&quot;;&quot;Av&quot;"/>
    <numFmt numFmtId="174" formatCode="[$€-2]\ #,##0.00_);[Red]\([$€-2]\ #,##0.00\)"/>
    <numFmt numFmtId="175" formatCode="#0.00&quot;%&quot;"/>
    <numFmt numFmtId="176" formatCode="#,##0&quot; kr &quot;"/>
    <numFmt numFmtId="177" formatCode="#,##0&quot; kr   &quot;"/>
    <numFmt numFmtId="178" formatCode="#,##0&quot; kr  &quot;"/>
    <numFmt numFmtId="179" formatCode="#,##0&quot; kr&quot;"/>
    <numFmt numFmtId="180" formatCode="#0&quot;%&quot;"/>
    <numFmt numFmtId="181" formatCode="####"/>
    <numFmt numFmtId="182" formatCode="#,##0&quot; kkr &quot;"/>
    <numFmt numFmtId="183" formatCode="#,##0&quot; %&quot;"/>
    <numFmt numFmtId="184" formatCode="0.0%"/>
    <numFmt numFmtId="185" formatCode="0.0"/>
    <numFmt numFmtId="186" formatCode="#,##0.000"/>
  </numFmts>
  <fonts count="88">
    <font>
      <sz val="10"/>
      <name val="Arial"/>
      <family val="0"/>
    </font>
    <font>
      <sz val="8"/>
      <name val="Arial"/>
      <family val="0"/>
    </font>
    <font>
      <b/>
      <sz val="10"/>
      <name val="Arial"/>
      <family val="2"/>
    </font>
    <font>
      <sz val="14"/>
      <name val="Arial"/>
      <family val="0"/>
    </font>
    <font>
      <b/>
      <sz val="14"/>
      <name val="Arial"/>
      <family val="2"/>
    </font>
    <font>
      <u val="single"/>
      <sz val="10"/>
      <color indexed="12"/>
      <name val="Arial"/>
      <family val="0"/>
    </font>
    <font>
      <sz val="10"/>
      <color indexed="17"/>
      <name val="Arial"/>
      <family val="0"/>
    </font>
    <font>
      <b/>
      <sz val="10"/>
      <color indexed="17"/>
      <name val="Arial"/>
      <family val="2"/>
    </font>
    <font>
      <b/>
      <i/>
      <sz val="10"/>
      <color indexed="17"/>
      <name val="Arial"/>
      <family val="2"/>
    </font>
    <font>
      <b/>
      <sz val="12"/>
      <name val="Arial"/>
      <family val="2"/>
    </font>
    <font>
      <b/>
      <sz val="16"/>
      <name val="Arial"/>
      <family val="2"/>
    </font>
    <font>
      <u val="single"/>
      <sz val="10"/>
      <color indexed="62"/>
      <name val="Arial"/>
      <family val="0"/>
    </font>
    <font>
      <b/>
      <sz val="8"/>
      <name val="Arial"/>
      <family val="2"/>
    </font>
    <font>
      <b/>
      <i/>
      <sz val="12"/>
      <color indexed="10"/>
      <name val="Arial"/>
      <family val="2"/>
    </font>
    <font>
      <sz val="12"/>
      <name val="Arial"/>
      <family val="2"/>
    </font>
    <font>
      <sz val="8"/>
      <name val="Times New Roman"/>
      <family val="1"/>
    </font>
    <font>
      <b/>
      <sz val="10"/>
      <color indexed="10"/>
      <name val="Arial"/>
      <family val="2"/>
    </font>
    <font>
      <b/>
      <i/>
      <sz val="10"/>
      <name val="Arial"/>
      <family val="2"/>
    </font>
    <font>
      <sz val="10"/>
      <color indexed="10"/>
      <name val="Arial"/>
      <family val="0"/>
    </font>
    <font>
      <b/>
      <i/>
      <sz val="11"/>
      <color indexed="10"/>
      <name val="Arial"/>
      <family val="2"/>
    </font>
    <font>
      <b/>
      <i/>
      <sz val="10"/>
      <color indexed="10"/>
      <name val="Arial"/>
      <family val="2"/>
    </font>
    <font>
      <b/>
      <sz val="12"/>
      <color indexed="10"/>
      <name val="Arial"/>
      <family val="0"/>
    </font>
    <font>
      <b/>
      <sz val="10"/>
      <color indexed="12"/>
      <name val="Arial"/>
      <family val="2"/>
    </font>
    <font>
      <sz val="8"/>
      <name val="Tahoma"/>
      <family val="2"/>
    </font>
    <font>
      <sz val="8"/>
      <color indexed="10"/>
      <name val="Arial"/>
      <family val="2"/>
    </font>
    <font>
      <b/>
      <sz val="9"/>
      <name val="Arial"/>
      <family val="2"/>
    </font>
    <font>
      <sz val="9"/>
      <name val="Arial"/>
      <family val="2"/>
    </font>
    <font>
      <b/>
      <sz val="11"/>
      <name val="Arial"/>
      <family val="2"/>
    </font>
    <font>
      <vertAlign val="superscript"/>
      <sz val="8"/>
      <name val="Arial"/>
      <family val="2"/>
    </font>
    <font>
      <i/>
      <sz val="10"/>
      <color indexed="12"/>
      <name val="Arial"/>
      <family val="2"/>
    </font>
    <font>
      <sz val="8"/>
      <color indexed="12"/>
      <name val="Times New Roman"/>
      <family val="1"/>
    </font>
    <font>
      <sz val="10"/>
      <color indexed="45"/>
      <name val="Arial"/>
      <family val="2"/>
    </font>
    <font>
      <b/>
      <sz val="14"/>
      <color indexed="10"/>
      <name val="Arial"/>
      <family val="2"/>
    </font>
    <font>
      <b/>
      <sz val="8"/>
      <color indexed="10"/>
      <name val="Arial"/>
      <family val="2"/>
    </font>
    <font>
      <b/>
      <sz val="18"/>
      <name val="Arial"/>
      <family val="2"/>
    </font>
    <font>
      <sz val="9"/>
      <color indexed="10"/>
      <name val="Arial"/>
      <family val="2"/>
    </font>
    <font>
      <sz val="8"/>
      <name val="Arial Narrow"/>
      <family val="2"/>
    </font>
    <font>
      <sz val="10"/>
      <name val="Arial Narrow"/>
      <family val="2"/>
    </font>
    <font>
      <i/>
      <sz val="10"/>
      <name val="Arial"/>
      <family val="2"/>
    </font>
    <font>
      <i/>
      <sz val="8"/>
      <name val="Arial"/>
      <family val="2"/>
    </font>
    <font>
      <b/>
      <vertAlign val="superscript"/>
      <sz val="8"/>
      <name val="Arial"/>
      <family val="2"/>
    </font>
    <font>
      <b/>
      <sz val="10"/>
      <color indexed="45"/>
      <name val="Arial"/>
      <family val="2"/>
    </font>
    <font>
      <sz val="10"/>
      <name val="Courier New"/>
      <family val="3"/>
    </font>
    <font>
      <b/>
      <i/>
      <sz val="12"/>
      <name val="Arial"/>
      <family val="2"/>
    </font>
    <font>
      <sz val="8"/>
      <name val="Calibri"/>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8"/>
      <name val="Arial"/>
      <family val="2"/>
    </font>
    <font>
      <sz val="8"/>
      <color indexed="8"/>
      <name val="Arial"/>
      <family val="2"/>
    </font>
    <font>
      <sz val="10"/>
      <name val="Calibri"/>
      <family val="2"/>
    </font>
    <font>
      <i/>
      <sz val="10"/>
      <color indexed="30"/>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4"/>
      <color rgb="FFFF0000"/>
      <name val="Arial"/>
      <family val="2"/>
    </font>
    <font>
      <sz val="8"/>
      <color rgb="FFFF0000"/>
      <name val="Arial"/>
      <family val="2"/>
    </font>
    <font>
      <sz val="10"/>
      <color theme="1"/>
      <name val="Arial"/>
      <family val="2"/>
    </font>
    <font>
      <sz val="8"/>
      <color theme="1"/>
      <name val="Arial"/>
      <family val="2"/>
    </font>
    <font>
      <i/>
      <sz val="10"/>
      <color rgb="FF0070C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00072813034"/>
        <bgColor indexed="64"/>
      </patternFill>
    </fill>
  </fills>
  <borders count="1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color indexed="63"/>
      </top>
      <bottom style="hair"/>
    </border>
    <border>
      <left style="hair"/>
      <right>
        <color indexed="63"/>
      </right>
      <top>
        <color indexed="63"/>
      </top>
      <bottom style="hair"/>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color indexed="63"/>
      </left>
      <right style="medium"/>
      <top style="medium"/>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hair"/>
      <bottom style="hair"/>
    </border>
    <border>
      <left style="thin"/>
      <right style="medium"/>
      <top style="hair"/>
      <bottom style="hair"/>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hair"/>
    </border>
    <border>
      <left style="thin"/>
      <right style="medium"/>
      <top>
        <color indexed="63"/>
      </top>
      <bottom style="hair"/>
    </border>
    <border>
      <left style="medium"/>
      <right style="thin"/>
      <top style="medium"/>
      <bottom style="hair"/>
    </border>
    <border>
      <left style="thin"/>
      <right style="medium"/>
      <top style="medium"/>
      <bottom style="hair"/>
    </border>
    <border>
      <left>
        <color indexed="63"/>
      </left>
      <right style="medium"/>
      <top>
        <color indexed="63"/>
      </top>
      <bottom>
        <color indexed="63"/>
      </bottom>
    </border>
    <border>
      <left style="medium"/>
      <right style="hair"/>
      <top style="hair"/>
      <bottom style="hair"/>
    </border>
    <border>
      <left style="medium"/>
      <right style="hair"/>
      <top style="medium"/>
      <bottom style="hair"/>
    </border>
    <border>
      <left style="hair"/>
      <right style="medium"/>
      <top style="hair"/>
      <bottom>
        <color indexed="63"/>
      </bottom>
    </border>
    <border>
      <left style="hair"/>
      <right style="medium"/>
      <top>
        <color indexed="63"/>
      </top>
      <bottom style="hair"/>
    </border>
    <border>
      <left style="hair"/>
      <right style="medium"/>
      <top style="hair"/>
      <bottom style="hair"/>
    </border>
    <border>
      <left style="hair"/>
      <right style="medium"/>
      <top style="medium"/>
      <bottom style="hair"/>
    </border>
    <border>
      <left style="medium"/>
      <right>
        <color indexed="63"/>
      </right>
      <top style="medium"/>
      <bottom>
        <color indexed="63"/>
      </bottom>
    </border>
    <border>
      <left style="medium"/>
      <right>
        <color indexed="63"/>
      </right>
      <top>
        <color indexed="63"/>
      </top>
      <bottom style="hair"/>
    </border>
    <border>
      <left style="medium"/>
      <right>
        <color indexed="63"/>
      </right>
      <top style="medium"/>
      <bottom style="hair"/>
    </border>
    <border>
      <left style="medium"/>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style="medium"/>
      <right style="thin"/>
      <top style="thin"/>
      <bottom>
        <color indexed="63"/>
      </bottom>
    </border>
    <border>
      <left style="medium"/>
      <right style="thin"/>
      <top>
        <color indexed="63"/>
      </top>
      <bottom style="medium"/>
    </border>
    <border>
      <left style="medium"/>
      <right>
        <color indexed="63"/>
      </right>
      <top>
        <color indexed="63"/>
      </top>
      <bottom style="medium"/>
    </border>
    <border>
      <left>
        <color indexed="63"/>
      </left>
      <right style="thin"/>
      <top style="medium"/>
      <bottom>
        <color indexed="63"/>
      </bottom>
    </border>
    <border>
      <left>
        <color indexed="63"/>
      </left>
      <right>
        <color indexed="63"/>
      </right>
      <top style="medium"/>
      <bottom style="hair"/>
    </border>
    <border>
      <left style="thin"/>
      <right style="hair"/>
      <top>
        <color indexed="63"/>
      </top>
      <bottom style="medium"/>
    </border>
    <border>
      <left style="thin"/>
      <right>
        <color indexed="63"/>
      </right>
      <top style="hair"/>
      <bottom style="hair"/>
    </border>
    <border>
      <left>
        <color indexed="63"/>
      </left>
      <right>
        <color indexed="63"/>
      </right>
      <top style="hair"/>
      <bottom style="hair"/>
    </border>
    <border>
      <left style="medium"/>
      <right>
        <color indexed="63"/>
      </right>
      <top style="hair"/>
      <bottom style="hair"/>
    </border>
    <border>
      <left style="hair"/>
      <right style="medium"/>
      <top style="hair"/>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style="medium"/>
      <top>
        <color indexed="63"/>
      </top>
      <bottom>
        <color indexed="63"/>
      </bottom>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style="medium"/>
      <top style="hair"/>
      <bottom style="hair"/>
    </border>
    <border>
      <left style="thin"/>
      <right style="thin"/>
      <top style="hair"/>
      <bottom style="hair"/>
    </border>
    <border>
      <left style="medium"/>
      <right>
        <color indexed="63"/>
      </right>
      <top style="hair"/>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medium"/>
      <right style="medium"/>
      <top style="hair"/>
      <bottom>
        <color indexed="63"/>
      </bottom>
    </border>
    <border>
      <left>
        <color indexed="63"/>
      </left>
      <right style="thin"/>
      <top style="thin"/>
      <bottom style="medium"/>
    </border>
    <border>
      <left style="medium"/>
      <right style="medium"/>
      <top style="medium"/>
      <bottom style="thin"/>
    </border>
    <border>
      <left style="medium"/>
      <right style="medium"/>
      <top style="thin"/>
      <bottom>
        <color indexed="63"/>
      </bottom>
    </border>
    <border>
      <left style="hair"/>
      <right style="hair"/>
      <top>
        <color indexed="63"/>
      </top>
      <bottom style="medium"/>
    </border>
    <border>
      <left style="hair"/>
      <right style="thin"/>
      <top>
        <color indexed="63"/>
      </top>
      <bottom style="medium"/>
    </border>
    <border>
      <left style="hair"/>
      <right>
        <color indexed="63"/>
      </right>
      <top>
        <color indexed="63"/>
      </top>
      <bottom style="medium"/>
    </border>
    <border>
      <left style="medium"/>
      <right style="medium"/>
      <top>
        <color indexed="63"/>
      </top>
      <bottom style="medium"/>
    </border>
    <border>
      <left style="thin"/>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style="medium"/>
      <top>
        <color indexed="63"/>
      </top>
      <bottom style="medium"/>
    </border>
    <border>
      <left style="medium"/>
      <right style="thin"/>
      <top style="hair"/>
      <bottom>
        <color indexed="63"/>
      </bottom>
    </border>
    <border>
      <left style="thin"/>
      <right style="medium"/>
      <top style="hair"/>
      <bottom>
        <color indexed="63"/>
      </bottom>
    </border>
    <border>
      <left style="medium"/>
      <right style="hair"/>
      <top style="hair"/>
      <bottom>
        <color indexed="63"/>
      </bottom>
    </border>
    <border>
      <left>
        <color indexed="63"/>
      </left>
      <right style="hair"/>
      <top style="medium"/>
      <bottom style="hair"/>
    </border>
    <border>
      <left>
        <color indexed="63"/>
      </left>
      <right style="thin"/>
      <top style="hair"/>
      <bottom style="hair"/>
    </border>
    <border>
      <left>
        <color indexed="63"/>
      </left>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hair"/>
      <right style="hair"/>
      <top style="hair"/>
      <bottom style="medium"/>
    </border>
    <border>
      <left style="medium"/>
      <right style="hair"/>
      <top style="hair"/>
      <bottom style="medium"/>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medium"/>
      <bottom style="thin"/>
    </border>
    <border>
      <left style="medium"/>
      <right>
        <color indexed="63"/>
      </right>
      <top style="medium"/>
      <bottom style="thin"/>
    </border>
    <border>
      <left>
        <color indexed="63"/>
      </left>
      <right>
        <color indexed="63"/>
      </right>
      <top style="dotted"/>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color indexed="63"/>
      </top>
      <bottom style="dotted"/>
    </border>
    <border>
      <left style="thin"/>
      <right style="thin"/>
      <top style="medium"/>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medium"/>
      <right style="medium"/>
      <top style="medium"/>
      <bottom style="mediu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color indexed="63"/>
      </left>
      <right style="thin"/>
      <top style="thin"/>
      <bottom>
        <color indexed="63"/>
      </bottom>
    </border>
    <border>
      <left>
        <color indexed="63"/>
      </left>
      <right style="hair"/>
      <top style="hair"/>
      <bottom style="hair"/>
    </border>
    <border>
      <left style="hair"/>
      <right>
        <color indexed="63"/>
      </right>
      <top style="medium"/>
      <bottom style="hair"/>
    </border>
    <border>
      <left>
        <color indexed="63"/>
      </left>
      <right style="medium"/>
      <top style="medium"/>
      <bottom style="hair"/>
    </border>
    <border>
      <left style="hair"/>
      <right>
        <color indexed="63"/>
      </right>
      <top style="medium"/>
      <bottom>
        <color indexed="63"/>
      </bottom>
    </border>
    <border>
      <left>
        <color indexed="63"/>
      </left>
      <right style="medium"/>
      <top>
        <color indexed="63"/>
      </top>
      <bottom style="hair"/>
    </border>
    <border>
      <left style="thin"/>
      <right>
        <color indexed="63"/>
      </right>
      <top style="medium"/>
      <bottom style="medium"/>
    </border>
    <border>
      <left>
        <color indexed="63"/>
      </left>
      <right style="thin"/>
      <top style="medium"/>
      <bottom style="medium"/>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0" fillId="20" borderId="1" applyNumberFormat="0" applyFont="0" applyAlignment="0" applyProtection="0"/>
    <xf numFmtId="0" fontId="68" fillId="21" borderId="2" applyNumberFormat="0" applyAlignment="0" applyProtection="0"/>
    <xf numFmtId="0" fontId="69"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0" fillId="29" borderId="0" applyNumberFormat="0" applyBorder="0" applyAlignment="0" applyProtection="0"/>
    <xf numFmtId="0" fontId="11" fillId="0" borderId="0" applyNumberFormat="0" applyFill="0" applyBorder="0" applyAlignment="0" applyProtection="0"/>
    <xf numFmtId="0" fontId="71" fillId="0" borderId="0" applyNumberFormat="0" applyFill="0" applyBorder="0" applyAlignment="0" applyProtection="0"/>
    <xf numFmtId="0" fontId="5" fillId="0" borderId="0" applyNumberFormat="0" applyFill="0" applyBorder="0" applyAlignment="0" applyProtection="0"/>
    <xf numFmtId="0" fontId="72" fillId="30" borderId="2" applyNumberFormat="0" applyAlignment="0" applyProtection="0"/>
    <xf numFmtId="0" fontId="73" fillId="31" borderId="3" applyNumberFormat="0" applyAlignment="0" applyProtection="0"/>
    <xf numFmtId="0" fontId="74" fillId="0" borderId="4" applyNumberFormat="0" applyFill="0" applyAlignment="0" applyProtection="0"/>
    <xf numFmtId="0" fontId="75" fillId="32"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cellStyleXfs>
  <cellXfs count="697">
    <xf numFmtId="0" fontId="0" fillId="0" borderId="0" xfId="0" applyAlignment="1">
      <alignment/>
    </xf>
    <xf numFmtId="3" fontId="0" fillId="0" borderId="0" xfId="0" applyNumberFormat="1" applyAlignment="1" applyProtection="1">
      <alignment/>
      <protection/>
    </xf>
    <xf numFmtId="3" fontId="0" fillId="0" borderId="0" xfId="0" applyNumberFormat="1" applyBorder="1" applyAlignment="1" applyProtection="1">
      <alignment/>
      <protection/>
    </xf>
    <xf numFmtId="3" fontId="2" fillId="0" borderId="0" xfId="0" applyNumberFormat="1" applyFont="1" applyBorder="1" applyAlignment="1" applyProtection="1">
      <alignment vertical="center"/>
      <protection/>
    </xf>
    <xf numFmtId="0" fontId="0" fillId="0" borderId="0" xfId="0" applyBorder="1" applyAlignment="1" applyProtection="1">
      <alignment/>
      <protection/>
    </xf>
    <xf numFmtId="0" fontId="0" fillId="0" borderId="0" xfId="0" applyAlignment="1" applyProtection="1">
      <alignment/>
      <protection/>
    </xf>
    <xf numFmtId="3" fontId="12" fillId="0" borderId="0" xfId="0" applyNumberFormat="1" applyFont="1" applyBorder="1" applyAlignment="1" applyProtection="1">
      <alignment vertical="top"/>
      <protection/>
    </xf>
    <xf numFmtId="3" fontId="1" fillId="0" borderId="0" xfId="0" applyNumberFormat="1" applyFont="1" applyAlignment="1" applyProtection="1">
      <alignment/>
      <protection/>
    </xf>
    <xf numFmtId="3" fontId="0" fillId="0" borderId="0" xfId="0" applyNumberFormat="1" applyAlignment="1" applyProtection="1">
      <alignment vertical="top"/>
      <protection/>
    </xf>
    <xf numFmtId="0" fontId="0" fillId="0" borderId="0" xfId="0" applyBorder="1" applyAlignment="1" applyProtection="1">
      <alignment vertical="top"/>
      <protection/>
    </xf>
    <xf numFmtId="3" fontId="9" fillId="0" borderId="0" xfId="0" applyNumberFormat="1" applyFont="1" applyAlignment="1" applyProtection="1">
      <alignment vertical="top"/>
      <protection/>
    </xf>
    <xf numFmtId="0" fontId="9" fillId="0" borderId="0" xfId="0" applyFont="1" applyBorder="1" applyAlignment="1" applyProtection="1">
      <alignment horizontal="right" vertical="top"/>
      <protection/>
    </xf>
    <xf numFmtId="3" fontId="19" fillId="0" borderId="0" xfId="0" applyNumberFormat="1" applyFont="1" applyBorder="1" applyAlignment="1" applyProtection="1">
      <alignment horizontal="left" vertical="top"/>
      <protection/>
    </xf>
    <xf numFmtId="3" fontId="1" fillId="33" borderId="10" xfId="0" applyNumberFormat="1" applyFont="1" applyFill="1" applyBorder="1" applyAlignment="1" applyProtection="1">
      <alignment horizontal="center"/>
      <protection/>
    </xf>
    <xf numFmtId="3" fontId="1" fillId="33" borderId="11" xfId="0" applyNumberFormat="1" applyFont="1" applyFill="1" applyBorder="1" applyAlignment="1" applyProtection="1">
      <alignment horizontal="center"/>
      <protection/>
    </xf>
    <xf numFmtId="3" fontId="16" fillId="0" borderId="0" xfId="0" applyNumberFormat="1" applyFont="1" applyFill="1" applyAlignment="1" applyProtection="1">
      <alignment vertical="center" wrapText="1"/>
      <protection/>
    </xf>
    <xf numFmtId="3" fontId="25" fillId="0" borderId="0" xfId="0" applyNumberFormat="1" applyFont="1" applyAlignment="1" applyProtection="1">
      <alignment vertical="top"/>
      <protection/>
    </xf>
    <xf numFmtId="0" fontId="25" fillId="0" borderId="0" xfId="0" applyFont="1" applyAlignment="1" applyProtection="1">
      <alignment horizontal="left" vertical="top" wrapText="1"/>
      <protection/>
    </xf>
    <xf numFmtId="0" fontId="0" fillId="0" borderId="0" xfId="0" applyAlignment="1">
      <alignment vertical="top"/>
    </xf>
    <xf numFmtId="3" fontId="2" fillId="0" borderId="0" xfId="0" applyNumberFormat="1" applyFont="1" applyBorder="1" applyAlignment="1" applyProtection="1">
      <alignment vertical="top"/>
      <protection/>
    </xf>
    <xf numFmtId="0" fontId="4" fillId="0" borderId="0" xfId="0" applyFont="1" applyBorder="1" applyAlignment="1" applyProtection="1">
      <alignment horizontal="left" vertical="top" wrapText="1"/>
      <protection/>
    </xf>
    <xf numFmtId="0" fontId="0" fillId="0" borderId="0" xfId="0" applyBorder="1" applyAlignment="1" applyProtection="1">
      <alignment vertical="top" wrapText="1"/>
      <protection/>
    </xf>
    <xf numFmtId="0" fontId="0" fillId="0" borderId="0" xfId="0" applyAlignment="1" applyProtection="1">
      <alignment/>
      <protection/>
    </xf>
    <xf numFmtId="0" fontId="26" fillId="0" borderId="0" xfId="0" applyFont="1" applyAlignment="1" applyProtection="1">
      <alignment/>
      <protection/>
    </xf>
    <xf numFmtId="0" fontId="26" fillId="0" borderId="0" xfId="0" applyFont="1" applyAlignment="1" applyProtection="1">
      <alignment/>
      <protection/>
    </xf>
    <xf numFmtId="0" fontId="26" fillId="0" borderId="0" xfId="0" applyFont="1" applyAlignment="1" applyProtection="1">
      <alignment horizontal="left"/>
      <protection/>
    </xf>
    <xf numFmtId="0" fontId="27" fillId="0" borderId="0" xfId="0" applyFont="1" applyAlignment="1" applyProtection="1">
      <alignment/>
      <protection/>
    </xf>
    <xf numFmtId="0" fontId="31" fillId="0" borderId="0" xfId="0" applyFont="1" applyAlignment="1" applyProtection="1">
      <alignment horizontal="left"/>
      <protection/>
    </xf>
    <xf numFmtId="0" fontId="1" fillId="0" borderId="0" xfId="0" applyFont="1" applyAlignment="1" applyProtection="1">
      <alignment/>
      <protection/>
    </xf>
    <xf numFmtId="0" fontId="0" fillId="0" borderId="0" xfId="0" applyFont="1" applyBorder="1" applyAlignment="1" applyProtection="1">
      <alignment vertical="center" wrapText="1"/>
      <protection/>
    </xf>
    <xf numFmtId="0" fontId="0" fillId="0" borderId="0" xfId="0" applyAlignment="1" applyProtection="1">
      <alignment vertical="center"/>
      <protection/>
    </xf>
    <xf numFmtId="0" fontId="32" fillId="0" borderId="0" xfId="0" applyFont="1" applyAlignment="1" applyProtection="1">
      <alignment horizontal="left" vertical="top"/>
      <protection/>
    </xf>
    <xf numFmtId="0" fontId="35" fillId="0" borderId="0" xfId="0" applyFont="1" applyAlignment="1" applyProtection="1">
      <alignment/>
      <protection/>
    </xf>
    <xf numFmtId="3" fontId="24" fillId="0" borderId="12" xfId="0" applyNumberFormat="1" applyFont="1" applyBorder="1" applyAlignment="1" applyProtection="1">
      <alignment horizontal="left" vertical="top" wrapText="1"/>
      <protection/>
    </xf>
    <xf numFmtId="3" fontId="0" fillId="0" borderId="0" xfId="0" applyNumberFormat="1" applyFill="1" applyAlignment="1" applyProtection="1">
      <alignment vertical="top"/>
      <protection/>
    </xf>
    <xf numFmtId="0" fontId="0" fillId="0" borderId="0" xfId="0" applyFill="1" applyAlignment="1" applyProtection="1">
      <alignment/>
      <protection/>
    </xf>
    <xf numFmtId="3" fontId="0" fillId="0" borderId="0" xfId="0" applyNumberFormat="1" applyFill="1" applyAlignment="1" applyProtection="1">
      <alignment/>
      <protection/>
    </xf>
    <xf numFmtId="0" fontId="0" fillId="0" borderId="0" xfId="0" applyAlignment="1" applyProtection="1">
      <alignment vertical="top"/>
      <protection/>
    </xf>
    <xf numFmtId="0" fontId="9" fillId="0" borderId="0" xfId="0" applyFont="1" applyAlignment="1" applyProtection="1">
      <alignment horizontal="right" vertical="top"/>
      <protection/>
    </xf>
    <xf numFmtId="0" fontId="26" fillId="0" borderId="0" xfId="0" applyFont="1" applyAlignment="1" applyProtection="1">
      <alignment horizontal="right"/>
      <protection/>
    </xf>
    <xf numFmtId="0" fontId="6" fillId="0" borderId="13" xfId="0" applyFont="1" applyBorder="1" applyAlignment="1" applyProtection="1">
      <alignment vertical="center" wrapText="1"/>
      <protection/>
    </xf>
    <xf numFmtId="3" fontId="6" fillId="0" borderId="13" xfId="0" applyNumberFormat="1" applyFont="1" applyBorder="1" applyAlignment="1" applyProtection="1">
      <alignment vertical="center"/>
      <protection/>
    </xf>
    <xf numFmtId="0" fontId="6" fillId="0" borderId="13" xfId="0" applyFont="1" applyBorder="1" applyAlignment="1" applyProtection="1">
      <alignment vertical="center"/>
      <protection/>
    </xf>
    <xf numFmtId="0" fontId="2" fillId="0" borderId="13" xfId="0" applyFont="1" applyBorder="1" applyAlignment="1" applyProtection="1">
      <alignment/>
      <protection/>
    </xf>
    <xf numFmtId="0" fontId="18" fillId="34" borderId="14" xfId="0" applyNumberFormat="1" applyFont="1" applyFill="1" applyBorder="1" applyAlignment="1" applyProtection="1">
      <alignment horizontal="left" vertical="top" wrapText="1"/>
      <protection/>
    </xf>
    <xf numFmtId="0" fontId="24" fillId="34" borderId="14" xfId="0" applyNumberFormat="1" applyFont="1" applyFill="1" applyBorder="1" applyAlignment="1" applyProtection="1">
      <alignment horizontal="left" vertical="top" wrapText="1"/>
      <protection/>
    </xf>
    <xf numFmtId="0" fontId="16" fillId="0" borderId="15" xfId="0" applyNumberFormat="1" applyFont="1" applyFill="1" applyBorder="1" applyAlignment="1" applyProtection="1">
      <alignment horizontal="left" vertical="top" wrapText="1"/>
      <protection/>
    </xf>
    <xf numFmtId="0" fontId="1" fillId="0" borderId="0" xfId="0" applyFont="1" applyFill="1" applyAlignment="1" applyProtection="1">
      <alignment vertical="top"/>
      <protection/>
    </xf>
    <xf numFmtId="0" fontId="0" fillId="0" borderId="0" xfId="0" applyFill="1" applyAlignment="1" applyProtection="1">
      <alignment vertical="top"/>
      <protection/>
    </xf>
    <xf numFmtId="0" fontId="1" fillId="0" borderId="0" xfId="0" applyFont="1" applyFill="1" applyBorder="1" applyAlignment="1" applyProtection="1">
      <alignment vertical="top"/>
      <protection/>
    </xf>
    <xf numFmtId="0" fontId="2" fillId="33" borderId="13" xfId="0" applyFont="1" applyFill="1" applyBorder="1" applyAlignment="1" applyProtection="1">
      <alignment horizontal="center" vertical="top" wrapText="1"/>
      <protection/>
    </xf>
    <xf numFmtId="0" fontId="2" fillId="33" borderId="16" xfId="0" applyFont="1" applyFill="1" applyBorder="1" applyAlignment="1" applyProtection="1">
      <alignment horizontal="center" vertical="top" wrapText="1"/>
      <protection/>
    </xf>
    <xf numFmtId="0" fontId="2" fillId="33" borderId="17" xfId="0" applyFont="1" applyFill="1" applyBorder="1" applyAlignment="1" applyProtection="1">
      <alignment horizontal="center"/>
      <protection/>
    </xf>
    <xf numFmtId="0" fontId="2" fillId="33" borderId="18" xfId="0" applyFont="1" applyFill="1" applyBorder="1" applyAlignment="1" applyProtection="1">
      <alignment horizontal="center"/>
      <protection/>
    </xf>
    <xf numFmtId="0" fontId="2" fillId="33" borderId="19" xfId="0" applyFont="1" applyFill="1" applyBorder="1" applyAlignment="1" applyProtection="1">
      <alignment horizontal="center"/>
      <protection/>
    </xf>
    <xf numFmtId="0" fontId="2" fillId="33" borderId="20" xfId="0" applyFont="1" applyFill="1" applyBorder="1" applyAlignment="1" applyProtection="1">
      <alignment horizontal="center"/>
      <protection/>
    </xf>
    <xf numFmtId="0" fontId="2" fillId="33" borderId="21" xfId="0" applyFont="1" applyFill="1" applyBorder="1" applyAlignment="1" applyProtection="1">
      <alignment horizontal="center"/>
      <protection/>
    </xf>
    <xf numFmtId="0" fontId="27" fillId="0" borderId="12" xfId="0" applyFont="1"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28" fillId="0" borderId="0" xfId="0" applyFont="1" applyAlignment="1" applyProtection="1">
      <alignment vertical="center"/>
      <protection/>
    </xf>
    <xf numFmtId="0" fontId="34" fillId="0" borderId="0" xfId="0" applyFont="1" applyAlignment="1">
      <alignment horizontal="center" vertical="top"/>
    </xf>
    <xf numFmtId="0" fontId="2" fillId="0" borderId="0" xfId="0" applyFont="1" applyAlignment="1">
      <alignment horizontal="center" vertical="top"/>
    </xf>
    <xf numFmtId="0" fontId="0" fillId="0" borderId="0" xfId="0" applyAlignment="1" applyProtection="1">
      <alignment horizontal="right" vertical="top"/>
      <protection/>
    </xf>
    <xf numFmtId="169" fontId="38" fillId="35" borderId="22" xfId="0" applyNumberFormat="1" applyFont="1" applyFill="1" applyBorder="1" applyAlignment="1" applyProtection="1">
      <alignment/>
      <protection/>
    </xf>
    <xf numFmtId="169" fontId="38" fillId="35" borderId="23" xfId="0" applyNumberFormat="1" applyFont="1" applyFill="1" applyBorder="1" applyAlignment="1" applyProtection="1">
      <alignment/>
      <protection/>
    </xf>
    <xf numFmtId="169" fontId="38" fillId="35" borderId="24" xfId="0" applyNumberFormat="1" applyFont="1" applyFill="1" applyBorder="1" applyAlignment="1" applyProtection="1">
      <alignment/>
      <protection/>
    </xf>
    <xf numFmtId="9" fontId="1" fillId="35" borderId="25" xfId="0" applyNumberFormat="1" applyFont="1" applyFill="1" applyBorder="1" applyAlignment="1" applyProtection="1">
      <alignment horizontal="center"/>
      <protection/>
    </xf>
    <xf numFmtId="169" fontId="2" fillId="35" borderId="13" xfId="0" applyNumberFormat="1" applyFont="1" applyFill="1" applyBorder="1" applyAlignment="1" applyProtection="1">
      <alignment horizontal="center"/>
      <protection/>
    </xf>
    <xf numFmtId="169" fontId="38" fillId="35" borderId="26" xfId="0" applyNumberFormat="1" applyFont="1" applyFill="1" applyBorder="1" applyAlignment="1" applyProtection="1">
      <alignment/>
      <protection/>
    </xf>
    <xf numFmtId="169" fontId="2" fillId="35" borderId="27" xfId="0" applyNumberFormat="1" applyFont="1" applyFill="1" applyBorder="1" applyAlignment="1" applyProtection="1">
      <alignment horizontal="center"/>
      <protection/>
    </xf>
    <xf numFmtId="169" fontId="39" fillId="35" borderId="28" xfId="0" applyNumberFormat="1" applyFont="1" applyFill="1" applyBorder="1" applyAlignment="1" applyProtection="1">
      <alignment/>
      <protection/>
    </xf>
    <xf numFmtId="169" fontId="0" fillId="35" borderId="13" xfId="0" applyNumberFormat="1" applyFont="1" applyFill="1" applyBorder="1" applyAlignment="1" applyProtection="1">
      <alignment horizontal="center"/>
      <protection/>
    </xf>
    <xf numFmtId="169" fontId="38" fillId="35" borderId="29" xfId="0" applyNumberFormat="1" applyFont="1" applyFill="1" applyBorder="1" applyAlignment="1" applyProtection="1">
      <alignment/>
      <protection/>
    </xf>
    <xf numFmtId="169" fontId="38" fillId="35" borderId="30" xfId="0" applyNumberFormat="1" applyFont="1" applyFill="1" applyBorder="1" applyAlignment="1" applyProtection="1">
      <alignment/>
      <protection/>
    </xf>
    <xf numFmtId="3" fontId="1" fillId="0" borderId="0" xfId="0" applyNumberFormat="1" applyFont="1" applyBorder="1" applyAlignment="1" applyProtection="1">
      <alignment/>
      <protection/>
    </xf>
    <xf numFmtId="3" fontId="9" fillId="0" borderId="31" xfId="0" applyNumberFormat="1" applyFont="1" applyBorder="1" applyAlignment="1" applyProtection="1">
      <alignment horizontal="right" vertical="center"/>
      <protection/>
    </xf>
    <xf numFmtId="3" fontId="2" fillId="0" borderId="31" xfId="0" applyNumberFormat="1" applyFont="1" applyBorder="1" applyAlignment="1" applyProtection="1">
      <alignment horizontal="right"/>
      <protection/>
    </xf>
    <xf numFmtId="169" fontId="2" fillId="35" borderId="32" xfId="0" applyNumberFormat="1" applyFont="1" applyFill="1" applyBorder="1" applyAlignment="1" applyProtection="1">
      <alignment horizontal="center"/>
      <protection/>
    </xf>
    <xf numFmtId="169" fontId="2" fillId="35" borderId="33" xfId="0" applyNumberFormat="1" applyFont="1" applyFill="1" applyBorder="1" applyAlignment="1" applyProtection="1">
      <alignment horizontal="center"/>
      <protection/>
    </xf>
    <xf numFmtId="0" fontId="33" fillId="20" borderId="26" xfId="0" applyFont="1" applyFill="1" applyBorder="1" applyAlignment="1" applyProtection="1">
      <alignment horizontal="center" vertical="top"/>
      <protection/>
    </xf>
    <xf numFmtId="169" fontId="1" fillId="35" borderId="34" xfId="0" applyNumberFormat="1" applyFont="1" applyFill="1" applyBorder="1" applyAlignment="1" applyProtection="1">
      <alignment horizontal="center"/>
      <protection/>
    </xf>
    <xf numFmtId="169" fontId="1" fillId="35" borderId="35" xfId="0" applyNumberFormat="1" applyFont="1" applyFill="1" applyBorder="1" applyAlignment="1" applyProtection="1">
      <alignment horizontal="center"/>
      <protection/>
    </xf>
    <xf numFmtId="169" fontId="1" fillId="35" borderId="36" xfId="0" applyNumberFormat="1" applyFont="1" applyFill="1" applyBorder="1" applyAlignment="1" applyProtection="1">
      <alignment horizontal="center"/>
      <protection/>
    </xf>
    <xf numFmtId="169" fontId="1" fillId="35" borderId="37" xfId="0" applyNumberFormat="1" applyFont="1" applyFill="1" applyBorder="1" applyAlignment="1" applyProtection="1">
      <alignment horizontal="center"/>
      <protection/>
    </xf>
    <xf numFmtId="0" fontId="0" fillId="0" borderId="0" xfId="0" applyFont="1" applyAlignment="1" applyProtection="1">
      <alignment/>
      <protection/>
    </xf>
    <xf numFmtId="0" fontId="83" fillId="0" borderId="0" xfId="0" applyFont="1" applyAlignment="1" applyProtection="1">
      <alignment horizontal="left" vertical="top"/>
      <protection/>
    </xf>
    <xf numFmtId="9" fontId="1" fillId="35" borderId="13" xfId="0" applyNumberFormat="1" applyFont="1" applyFill="1" applyBorder="1" applyAlignment="1" applyProtection="1">
      <alignment horizontal="center"/>
      <protection/>
    </xf>
    <xf numFmtId="169" fontId="1" fillId="35" borderId="27" xfId="0" applyNumberFormat="1" applyFont="1" applyFill="1" applyBorder="1" applyAlignment="1" applyProtection="1">
      <alignment horizontal="center"/>
      <protection/>
    </xf>
    <xf numFmtId="9" fontId="1" fillId="35" borderId="38" xfId="0" applyNumberFormat="1" applyFont="1" applyFill="1" applyBorder="1" applyAlignment="1" applyProtection="1">
      <alignment horizontal="center"/>
      <protection/>
    </xf>
    <xf numFmtId="169" fontId="1" fillId="35" borderId="39" xfId="0" applyNumberFormat="1" applyFont="1" applyFill="1" applyBorder="1" applyAlignment="1" applyProtection="1">
      <alignment horizontal="center"/>
      <protection/>
    </xf>
    <xf numFmtId="169" fontId="1" fillId="35" borderId="40" xfId="0" applyNumberFormat="1" applyFont="1" applyFill="1" applyBorder="1" applyAlignment="1" applyProtection="1">
      <alignment horizontal="left"/>
      <protection/>
    </xf>
    <xf numFmtId="0" fontId="4" fillId="0" borderId="0" xfId="0" applyFont="1" applyAlignment="1" applyProtection="1">
      <alignment horizontal="right" vertical="top"/>
      <protection/>
    </xf>
    <xf numFmtId="0" fontId="12" fillId="0" borderId="41" xfId="0" applyFont="1" applyBorder="1" applyAlignment="1" applyProtection="1">
      <alignment horizontal="center" vertical="center" wrapText="1"/>
      <protection/>
    </xf>
    <xf numFmtId="0" fontId="12" fillId="0" borderId="42"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43" xfId="0" applyFont="1" applyBorder="1" applyAlignment="1" applyProtection="1">
      <alignment horizontal="center" vertical="center" wrapText="1"/>
      <protection/>
    </xf>
    <xf numFmtId="0" fontId="41" fillId="0" borderId="0" xfId="0" applyFont="1" applyAlignment="1" applyProtection="1">
      <alignment horizontal="left" vertical="center"/>
      <protection/>
    </xf>
    <xf numFmtId="0" fontId="12" fillId="0" borderId="0" xfId="0" applyFont="1" applyAlignment="1" applyProtection="1">
      <alignment horizontal="center" vertical="center"/>
      <protection/>
    </xf>
    <xf numFmtId="0" fontId="12" fillId="0" borderId="44" xfId="0" applyFont="1" applyBorder="1" applyAlignment="1" applyProtection="1">
      <alignment horizontal="center" vertical="top" wrapText="1"/>
      <protection/>
    </xf>
    <xf numFmtId="0" fontId="12" fillId="0" borderId="12" xfId="0" applyFont="1" applyBorder="1" applyAlignment="1" applyProtection="1">
      <alignment horizontal="center" vertical="top" wrapText="1"/>
      <protection/>
    </xf>
    <xf numFmtId="0" fontId="12" fillId="0" borderId="45" xfId="0" applyFont="1" applyBorder="1" applyAlignment="1" applyProtection="1">
      <alignment horizontal="center" vertical="top" wrapText="1"/>
      <protection/>
    </xf>
    <xf numFmtId="0" fontId="41" fillId="0" borderId="0" xfId="0" applyFont="1" applyAlignment="1" applyProtection="1">
      <alignment horizontal="left" vertical="top"/>
      <protection/>
    </xf>
    <xf numFmtId="0" fontId="12" fillId="0" borderId="0" xfId="0" applyFont="1" applyAlignment="1" applyProtection="1">
      <alignment horizontal="center"/>
      <protection/>
    </xf>
    <xf numFmtId="0" fontId="12" fillId="0" borderId="46" xfId="0" applyFont="1" applyBorder="1" applyAlignment="1" applyProtection="1">
      <alignment horizontal="center" vertical="center" wrapText="1"/>
      <protection/>
    </xf>
    <xf numFmtId="0" fontId="12" fillId="0" borderId="47" xfId="0" applyFont="1" applyBorder="1" applyAlignment="1" applyProtection="1">
      <alignment horizontal="center" vertical="top" wrapText="1"/>
      <protection/>
    </xf>
    <xf numFmtId="0" fontId="0" fillId="0" borderId="13" xfId="0" applyFont="1" applyBorder="1" applyAlignment="1" applyProtection="1">
      <alignment vertical="center" wrapText="1"/>
      <protection/>
    </xf>
    <xf numFmtId="0" fontId="16" fillId="0" borderId="13" xfId="0" applyFont="1" applyBorder="1" applyAlignment="1" applyProtection="1">
      <alignment vertical="center" wrapText="1"/>
      <protection/>
    </xf>
    <xf numFmtId="0" fontId="16" fillId="0" borderId="0" xfId="0" applyFont="1" applyBorder="1" applyAlignment="1" applyProtection="1">
      <alignment vertical="center" wrapText="1"/>
      <protection/>
    </xf>
    <xf numFmtId="0" fontId="1" fillId="0" borderId="48" xfId="0" applyFont="1" applyBorder="1" applyAlignment="1" applyProtection="1">
      <alignment horizontal="center" vertical="top" wrapText="1"/>
      <protection/>
    </xf>
    <xf numFmtId="0" fontId="1" fillId="0" borderId="44" xfId="0" applyFont="1" applyBorder="1" applyAlignment="1" applyProtection="1">
      <alignment horizontal="center" vertical="top" wrapText="1"/>
      <protection/>
    </xf>
    <xf numFmtId="0" fontId="25" fillId="0" borderId="0" xfId="0" applyFont="1" applyAlignment="1" applyProtection="1">
      <alignment horizontal="center" vertical="top"/>
      <protection/>
    </xf>
    <xf numFmtId="0" fontId="33" fillId="0" borderId="13" xfId="0" applyFont="1" applyFill="1" applyBorder="1" applyAlignment="1" applyProtection="1">
      <alignment horizontal="center" vertical="top"/>
      <protection/>
    </xf>
    <xf numFmtId="0" fontId="1" fillId="0" borderId="38" xfId="0" applyFont="1" applyFill="1" applyBorder="1" applyAlignment="1" applyProtection="1">
      <alignment horizontal="left" vertical="top"/>
      <protection/>
    </xf>
    <xf numFmtId="0" fontId="33" fillId="0" borderId="16" xfId="0" applyFont="1" applyFill="1" applyBorder="1" applyAlignment="1" applyProtection="1">
      <alignment horizontal="center" vertical="top"/>
      <protection/>
    </xf>
    <xf numFmtId="0" fontId="1" fillId="0" borderId="13" xfId="0" applyFont="1" applyFill="1" applyBorder="1" applyAlignment="1" applyProtection="1">
      <alignment horizontal="left" vertical="top"/>
      <protection/>
    </xf>
    <xf numFmtId="0" fontId="33" fillId="0" borderId="49" xfId="0" applyFont="1" applyFill="1" applyBorder="1" applyAlignment="1" applyProtection="1">
      <alignment horizontal="center" vertical="top"/>
      <protection/>
    </xf>
    <xf numFmtId="169" fontId="38" fillId="0" borderId="23" xfId="0" applyNumberFormat="1" applyFont="1" applyFill="1" applyBorder="1" applyAlignment="1" applyProtection="1">
      <alignment/>
      <protection/>
    </xf>
    <xf numFmtId="0" fontId="26" fillId="0" borderId="0" xfId="0" applyFont="1" applyFill="1" applyAlignment="1" applyProtection="1">
      <alignment/>
      <protection/>
    </xf>
    <xf numFmtId="0" fontId="27" fillId="0" borderId="0" xfId="0" applyFont="1" applyFill="1" applyAlignment="1" applyProtection="1">
      <alignment/>
      <protection/>
    </xf>
    <xf numFmtId="3" fontId="1" fillId="0" borderId="0" xfId="0" applyNumberFormat="1" applyFont="1" applyFill="1" applyAlignment="1" applyProtection="1">
      <alignment/>
      <protection/>
    </xf>
    <xf numFmtId="3" fontId="7" fillId="0" borderId="0" xfId="0" applyNumberFormat="1" applyFont="1" applyFill="1" applyBorder="1" applyAlignment="1" applyProtection="1">
      <alignment wrapText="1"/>
      <protection/>
    </xf>
    <xf numFmtId="3" fontId="0" fillId="0" borderId="0" xfId="0" applyNumberFormat="1" applyFill="1" applyBorder="1" applyAlignment="1" applyProtection="1">
      <alignment/>
      <protection/>
    </xf>
    <xf numFmtId="3" fontId="9" fillId="0" borderId="0" xfId="0" applyNumberFormat="1" applyFont="1" applyFill="1" applyBorder="1" applyAlignment="1" applyProtection="1">
      <alignment horizontal="right" vertical="center"/>
      <protection/>
    </xf>
    <xf numFmtId="3" fontId="21" fillId="0" borderId="0" xfId="0" applyNumberFormat="1" applyFont="1" applyFill="1" applyBorder="1" applyAlignment="1" applyProtection="1">
      <alignment horizontal="right" vertical="center"/>
      <protection/>
    </xf>
    <xf numFmtId="170" fontId="13" fillId="0" borderId="0" xfId="0" applyNumberFormat="1" applyFont="1" applyFill="1" applyBorder="1" applyAlignment="1" applyProtection="1">
      <alignment horizontal="right" vertical="center"/>
      <protection/>
    </xf>
    <xf numFmtId="0" fontId="9" fillId="0" borderId="12" xfId="0" applyFont="1" applyBorder="1" applyAlignment="1" applyProtection="1">
      <alignment horizontal="center" vertical="top" wrapText="1"/>
      <protection/>
    </xf>
    <xf numFmtId="169" fontId="1" fillId="35" borderId="50" xfId="0" applyNumberFormat="1" applyFont="1" applyFill="1" applyBorder="1" applyAlignment="1" applyProtection="1">
      <alignment horizontal="left"/>
      <protection/>
    </xf>
    <xf numFmtId="0" fontId="12" fillId="0" borderId="51" xfId="0" applyFont="1" applyBorder="1" applyAlignment="1" applyProtection="1">
      <alignment horizontal="center" vertical="top" wrapText="1"/>
      <protection/>
    </xf>
    <xf numFmtId="0" fontId="28" fillId="0" borderId="0" xfId="0" applyFont="1" applyAlignment="1" applyProtection="1">
      <alignment vertical="top"/>
      <protection/>
    </xf>
    <xf numFmtId="9" fontId="1" fillId="20" borderId="52" xfId="0" applyNumberFormat="1" applyFont="1" applyFill="1" applyBorder="1" applyAlignment="1" applyProtection="1">
      <alignment horizontal="right"/>
      <protection locked="0"/>
    </xf>
    <xf numFmtId="169" fontId="1" fillId="20" borderId="53" xfId="0" applyNumberFormat="1" applyFont="1" applyFill="1" applyBorder="1" applyAlignment="1" applyProtection="1">
      <alignment horizontal="right"/>
      <protection locked="0"/>
    </xf>
    <xf numFmtId="9" fontId="1" fillId="20" borderId="54" xfId="0" applyNumberFormat="1" applyFont="1" applyFill="1" applyBorder="1" applyAlignment="1" applyProtection="1">
      <alignment horizontal="right"/>
      <protection locked="0"/>
    </xf>
    <xf numFmtId="169" fontId="1" fillId="0" borderId="36"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3" fontId="2" fillId="0" borderId="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3" fontId="0" fillId="0" borderId="0" xfId="0" applyNumberFormat="1" applyFont="1" applyAlignment="1" applyProtection="1">
      <alignment/>
      <protection/>
    </xf>
    <xf numFmtId="169" fontId="2" fillId="20" borderId="53" xfId="0" applyNumberFormat="1" applyFont="1" applyFill="1" applyBorder="1" applyAlignment="1" applyProtection="1">
      <alignment/>
      <protection locked="0"/>
    </xf>
    <xf numFmtId="169" fontId="1" fillId="0" borderId="34" xfId="0" applyNumberFormat="1" applyFont="1" applyFill="1" applyBorder="1" applyAlignment="1" applyProtection="1">
      <alignment/>
      <protection/>
    </xf>
    <xf numFmtId="169" fontId="12" fillId="0" borderId="55" xfId="0" applyNumberFormat="1" applyFont="1" applyFill="1" applyBorder="1" applyAlignment="1" applyProtection="1">
      <alignment/>
      <protection/>
    </xf>
    <xf numFmtId="3" fontId="0" fillId="0" borderId="0" xfId="0" applyNumberFormat="1" applyFont="1" applyFill="1" applyAlignment="1" applyProtection="1">
      <alignment vertical="top"/>
      <protection/>
    </xf>
    <xf numFmtId="3" fontId="2" fillId="0" borderId="0" xfId="0" applyNumberFormat="1" applyFont="1" applyFill="1" applyAlignment="1" applyProtection="1">
      <alignment vertical="center" wrapText="1"/>
      <protection/>
    </xf>
    <xf numFmtId="3" fontId="9" fillId="0" borderId="0" xfId="0" applyNumberFormat="1" applyFont="1" applyBorder="1" applyAlignment="1" applyProtection="1">
      <alignment horizontal="right" vertical="center"/>
      <protection/>
    </xf>
    <xf numFmtId="170" fontId="43" fillId="20" borderId="56" xfId="0" applyNumberFormat="1" applyFont="1" applyFill="1" applyBorder="1" applyAlignment="1" applyProtection="1">
      <alignment horizontal="right" vertical="center"/>
      <protection/>
    </xf>
    <xf numFmtId="170" fontId="43" fillId="0" borderId="57" xfId="0" applyNumberFormat="1" applyFont="1" applyFill="1" applyBorder="1" applyAlignment="1" applyProtection="1">
      <alignment horizontal="right" vertical="center"/>
      <protection/>
    </xf>
    <xf numFmtId="3" fontId="9" fillId="0" borderId="58" xfId="0" applyNumberFormat="1" applyFont="1" applyFill="1" applyBorder="1" applyAlignment="1" applyProtection="1">
      <alignment horizontal="right" vertical="center"/>
      <protection/>
    </xf>
    <xf numFmtId="170" fontId="9" fillId="0" borderId="59" xfId="0" applyNumberFormat="1" applyFont="1" applyFill="1" applyBorder="1" applyAlignment="1" applyProtection="1">
      <alignment horizontal="left" vertical="center"/>
      <protection/>
    </xf>
    <xf numFmtId="3" fontId="2" fillId="0" borderId="0" xfId="0" applyNumberFormat="1" applyFont="1" applyBorder="1" applyAlignment="1" applyProtection="1">
      <alignment vertical="center"/>
      <protection/>
    </xf>
    <xf numFmtId="0" fontId="0" fillId="0" borderId="0" xfId="0" applyFont="1" applyFill="1" applyAlignment="1" applyProtection="1">
      <alignment/>
      <protection/>
    </xf>
    <xf numFmtId="0" fontId="1" fillId="20" borderId="0" xfId="0" applyFont="1" applyFill="1" applyBorder="1" applyAlignment="1" applyProtection="1">
      <alignment horizontal="center" vertical="top" wrapText="1"/>
      <protection locked="0"/>
    </xf>
    <xf numFmtId="0" fontId="1" fillId="20" borderId="60" xfId="0" applyFont="1" applyFill="1" applyBorder="1" applyAlignment="1" applyProtection="1">
      <alignment horizontal="center" vertical="top" wrapText="1"/>
      <protection locked="0"/>
    </xf>
    <xf numFmtId="10" fontId="1" fillId="20" borderId="61" xfId="0" applyNumberFormat="1" applyFont="1" applyFill="1" applyBorder="1" applyAlignment="1" applyProtection="1">
      <alignment horizontal="center" vertical="top" wrapText="1"/>
      <protection locked="0"/>
    </xf>
    <xf numFmtId="3" fontId="1" fillId="20" borderId="62" xfId="0" applyNumberFormat="1" applyFont="1" applyFill="1" applyBorder="1" applyAlignment="1" applyProtection="1">
      <alignment horizontal="center" vertical="top" wrapText="1"/>
      <protection locked="0"/>
    </xf>
    <xf numFmtId="3" fontId="1" fillId="20" borderId="63" xfId="0" applyNumberFormat="1" applyFont="1" applyFill="1" applyBorder="1" applyAlignment="1" applyProtection="1">
      <alignment horizontal="center" vertical="top" wrapText="1"/>
      <protection locked="0"/>
    </xf>
    <xf numFmtId="3" fontId="1" fillId="20" borderId="64" xfId="0" applyNumberFormat="1" applyFont="1" applyFill="1" applyBorder="1" applyAlignment="1" applyProtection="1">
      <alignment horizontal="center" vertical="top" wrapText="1"/>
      <protection locked="0"/>
    </xf>
    <xf numFmtId="49" fontId="1" fillId="20" borderId="65" xfId="0" applyNumberFormat="1" applyFont="1" applyFill="1" applyBorder="1" applyAlignment="1" applyProtection="1">
      <alignment horizontal="left" vertical="top" wrapText="1"/>
      <protection locked="0"/>
    </xf>
    <xf numFmtId="3" fontId="0" fillId="20" borderId="66" xfId="0" applyNumberFormat="1" applyFont="1" applyFill="1" applyBorder="1" applyAlignment="1" applyProtection="1">
      <alignment vertical="center"/>
      <protection locked="0"/>
    </xf>
    <xf numFmtId="3" fontId="0" fillId="20" borderId="67" xfId="0" applyNumberFormat="1" applyFont="1" applyFill="1" applyBorder="1" applyAlignment="1" applyProtection="1">
      <alignment vertical="center"/>
      <protection locked="0"/>
    </xf>
    <xf numFmtId="3" fontId="0" fillId="20" borderId="68" xfId="0" applyNumberFormat="1" applyFont="1" applyFill="1" applyBorder="1" applyAlignment="1" applyProtection="1">
      <alignment vertical="center"/>
      <protection locked="0"/>
    </xf>
    <xf numFmtId="3" fontId="0" fillId="20" borderId="69" xfId="0" applyNumberFormat="1" applyFont="1" applyFill="1" applyBorder="1" applyAlignment="1" applyProtection="1">
      <alignment vertical="center"/>
      <protection locked="0"/>
    </xf>
    <xf numFmtId="0" fontId="0" fillId="20" borderId="53" xfId="0" applyFont="1" applyFill="1" applyBorder="1" applyAlignment="1" applyProtection="1">
      <alignment vertical="center"/>
      <protection/>
    </xf>
    <xf numFmtId="0" fontId="0" fillId="20" borderId="70" xfId="0" applyFont="1" applyFill="1" applyBorder="1" applyAlignment="1" applyProtection="1">
      <alignment vertical="center"/>
      <protection/>
    </xf>
    <xf numFmtId="49" fontId="1" fillId="20" borderId="42" xfId="0" applyNumberFormat="1" applyFont="1" applyFill="1" applyBorder="1" applyAlignment="1" applyProtection="1">
      <alignment vertical="top" wrapText="1"/>
      <protection locked="0"/>
    </xf>
    <xf numFmtId="49" fontId="1" fillId="20" borderId="41" xfId="0" applyNumberFormat="1" applyFont="1" applyFill="1" applyBorder="1" applyAlignment="1" applyProtection="1">
      <alignment vertical="top" wrapText="1"/>
      <protection locked="0"/>
    </xf>
    <xf numFmtId="49" fontId="1" fillId="20" borderId="42" xfId="0" applyNumberFormat="1" applyFont="1" applyFill="1" applyBorder="1" applyAlignment="1" applyProtection="1">
      <alignment horizontal="center" vertical="top" wrapText="1"/>
      <protection locked="0"/>
    </xf>
    <xf numFmtId="49" fontId="0" fillId="20" borderId="54" xfId="0" applyNumberFormat="1" applyFont="1" applyFill="1" applyBorder="1" applyAlignment="1" applyProtection="1">
      <alignment vertical="center" wrapText="1"/>
      <protection locked="0"/>
    </xf>
    <xf numFmtId="49" fontId="0" fillId="20" borderId="71" xfId="0" applyNumberFormat="1" applyFont="1" applyFill="1" applyBorder="1" applyAlignment="1" applyProtection="1">
      <alignment vertical="center" wrapText="1"/>
      <protection locked="0"/>
    </xf>
    <xf numFmtId="49" fontId="1" fillId="20" borderId="72" xfId="0" applyNumberFormat="1" applyFont="1" applyFill="1" applyBorder="1" applyAlignment="1" applyProtection="1">
      <alignment vertical="top" wrapText="1"/>
      <protection locked="0"/>
    </xf>
    <xf numFmtId="49" fontId="1" fillId="20" borderId="73" xfId="0" applyNumberFormat="1" applyFont="1" applyFill="1" applyBorder="1" applyAlignment="1" applyProtection="1">
      <alignment vertical="top" wrapText="1"/>
      <protection locked="0"/>
    </xf>
    <xf numFmtId="0" fontId="1" fillId="20" borderId="74" xfId="0" applyFont="1" applyFill="1" applyBorder="1" applyAlignment="1" applyProtection="1">
      <alignment horizontal="center" vertical="top" wrapText="1"/>
      <protection locked="0"/>
    </xf>
    <xf numFmtId="49" fontId="1" fillId="20" borderId="73" xfId="0" applyNumberFormat="1" applyFont="1" applyFill="1" applyBorder="1" applyAlignment="1" applyProtection="1">
      <alignment horizontal="center" vertical="top" wrapText="1"/>
      <protection locked="0"/>
    </xf>
    <xf numFmtId="0" fontId="1" fillId="20" borderId="75" xfId="0" applyFont="1" applyFill="1" applyBorder="1" applyAlignment="1" applyProtection="1">
      <alignment horizontal="center" vertical="top" wrapText="1"/>
      <protection locked="0"/>
    </xf>
    <xf numFmtId="49" fontId="1" fillId="20" borderId="76" xfId="0" applyNumberFormat="1" applyFont="1" applyFill="1" applyBorder="1" applyAlignment="1" applyProtection="1">
      <alignment horizontal="left" vertical="top" wrapText="1"/>
      <protection locked="0"/>
    </xf>
    <xf numFmtId="0" fontId="33" fillId="20" borderId="38" xfId="0" applyFont="1" applyFill="1" applyBorder="1" applyAlignment="1" applyProtection="1">
      <alignment horizontal="center" vertical="top"/>
      <protection/>
    </xf>
    <xf numFmtId="169" fontId="39" fillId="35" borderId="39" xfId="0" applyNumberFormat="1" applyFont="1" applyFill="1" applyBorder="1" applyAlignment="1" applyProtection="1">
      <alignment/>
      <protection/>
    </xf>
    <xf numFmtId="0" fontId="4" fillId="0" borderId="0" xfId="0" applyFont="1" applyAlignment="1" applyProtection="1">
      <alignment horizontal="left" vertical="top"/>
      <protection/>
    </xf>
    <xf numFmtId="0" fontId="0" fillId="0" borderId="0" xfId="0" applyFont="1" applyAlignment="1" applyProtection="1">
      <alignment vertical="top"/>
      <protection/>
    </xf>
    <xf numFmtId="0" fontId="10" fillId="0" borderId="0" xfId="0" applyFont="1" applyFill="1" applyAlignment="1" applyProtection="1">
      <alignment horizontal="center" vertical="top"/>
      <protection/>
    </xf>
    <xf numFmtId="0" fontId="4" fillId="0" borderId="0" xfId="0" applyFont="1" applyFill="1" applyAlignment="1" applyProtection="1">
      <alignment horizontal="right" vertical="top"/>
      <protection/>
    </xf>
    <xf numFmtId="0" fontId="10" fillId="0" borderId="0" xfId="0" applyFont="1" applyFill="1" applyAlignment="1" applyProtection="1">
      <alignment horizontal="right" vertical="top"/>
      <protection/>
    </xf>
    <xf numFmtId="0" fontId="0" fillId="0" borderId="0" xfId="0" applyFont="1" applyFill="1" applyAlignment="1" applyProtection="1">
      <alignment vertical="top"/>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9" fillId="33" borderId="38" xfId="0" applyFont="1" applyFill="1" applyBorder="1" applyAlignment="1" applyProtection="1">
      <alignment vertical="center"/>
      <protection/>
    </xf>
    <xf numFmtId="0" fontId="2" fillId="0" borderId="0" xfId="0" applyFont="1" applyAlignment="1" applyProtection="1">
      <alignment/>
      <protection/>
    </xf>
    <xf numFmtId="0" fontId="1" fillId="0" borderId="0" xfId="0" applyFont="1" applyFill="1" applyAlignment="1" applyProtection="1">
      <alignment wrapText="1"/>
      <protection/>
    </xf>
    <xf numFmtId="49" fontId="1" fillId="0" borderId="41" xfId="0" applyNumberFormat="1" applyFont="1" applyBorder="1" applyAlignment="1" applyProtection="1">
      <alignment vertical="top" wrapText="1"/>
      <protection/>
    </xf>
    <xf numFmtId="0" fontId="4" fillId="0" borderId="0" xfId="0" applyFont="1" applyFill="1" applyAlignment="1" applyProtection="1">
      <alignment vertical="center"/>
      <protection/>
    </xf>
    <xf numFmtId="0" fontId="2" fillId="0" borderId="0" xfId="0" applyFont="1" applyFill="1" applyAlignment="1" applyProtection="1">
      <alignment horizontal="center" vertical="center" wrapText="1"/>
      <protection/>
    </xf>
    <xf numFmtId="0" fontId="0" fillId="36" borderId="0" xfId="0" applyFont="1" applyFill="1" applyAlignment="1" applyProtection="1">
      <alignment vertical="top" wrapText="1"/>
      <protection/>
    </xf>
    <xf numFmtId="0" fontId="3" fillId="0" borderId="0" xfId="0" applyFont="1" applyFill="1" applyAlignment="1" applyProtection="1">
      <alignment horizontal="center" vertical="center"/>
      <protection/>
    </xf>
    <xf numFmtId="3" fontId="3" fillId="0" borderId="0" xfId="0" applyNumberFormat="1" applyFont="1" applyAlignment="1" applyProtection="1">
      <alignment horizontal="center" vertical="center"/>
      <protection/>
    </xf>
    <xf numFmtId="0" fontId="3" fillId="0" borderId="0" xfId="0" applyFont="1" applyAlignment="1" applyProtection="1">
      <alignment horizontal="center" vertical="center"/>
      <protection/>
    </xf>
    <xf numFmtId="166" fontId="9" fillId="0" borderId="77" xfId="0" applyNumberFormat="1" applyFont="1" applyBorder="1" applyAlignment="1" applyProtection="1">
      <alignment vertical="center"/>
      <protection/>
    </xf>
    <xf numFmtId="0" fontId="2" fillId="36" borderId="0" xfId="0" applyFont="1" applyFill="1" applyAlignment="1" applyProtection="1">
      <alignment horizontal="center" vertical="center" wrapText="1"/>
      <protection/>
    </xf>
    <xf numFmtId="0" fontId="4" fillId="0" borderId="0" xfId="0" applyFont="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Alignment="1" applyProtection="1">
      <alignment horizontal="center" vertical="center"/>
      <protection/>
    </xf>
    <xf numFmtId="0" fontId="22" fillId="37" borderId="0" xfId="0" applyFont="1" applyFill="1" applyAlignment="1" applyProtection="1">
      <alignment horizontal="center" vertical="center" wrapText="1"/>
      <protection/>
    </xf>
    <xf numFmtId="0" fontId="1" fillId="0" borderId="0" xfId="0" applyFont="1" applyFill="1" applyAlignment="1" applyProtection="1">
      <alignment/>
      <protection/>
    </xf>
    <xf numFmtId="0" fontId="1" fillId="0" borderId="0" xfId="0" applyFont="1" applyAlignment="1" applyProtection="1">
      <alignment/>
      <protection/>
    </xf>
    <xf numFmtId="0" fontId="0" fillId="0" borderId="0" xfId="0" applyAlignment="1" applyProtection="1">
      <alignment horizontal="center" vertical="center"/>
      <protection/>
    </xf>
    <xf numFmtId="0" fontId="32" fillId="0" borderId="0" xfId="0" applyFont="1" applyFill="1" applyAlignment="1" applyProtection="1">
      <alignment horizontal="right" vertical="top"/>
      <protection/>
    </xf>
    <xf numFmtId="0" fontId="9" fillId="0" borderId="0" xfId="0" applyFont="1" applyFill="1" applyAlignment="1" applyProtection="1">
      <alignment horizontal="right" vertical="top"/>
      <protection/>
    </xf>
    <xf numFmtId="0" fontId="2" fillId="0" borderId="0" xfId="0" applyFont="1" applyFill="1" applyAlignment="1" applyProtection="1">
      <alignment vertical="top"/>
      <protection/>
    </xf>
    <xf numFmtId="0" fontId="0" fillId="0" borderId="0" xfId="0" applyBorder="1" applyAlignment="1" applyProtection="1">
      <alignment vertical="center" wrapText="1"/>
      <protection/>
    </xf>
    <xf numFmtId="0" fontId="0" fillId="0" borderId="13" xfId="0" applyBorder="1" applyAlignment="1" applyProtection="1">
      <alignment vertical="center" wrapText="1"/>
      <protection/>
    </xf>
    <xf numFmtId="0" fontId="9" fillId="0" borderId="0" xfId="0" applyFont="1" applyFill="1" applyAlignment="1" applyProtection="1">
      <alignment vertical="center"/>
      <protection/>
    </xf>
    <xf numFmtId="0" fontId="9" fillId="0" borderId="0" xfId="0" applyFont="1" applyAlignment="1" applyProtection="1">
      <alignment vertical="center"/>
      <protection/>
    </xf>
    <xf numFmtId="0" fontId="14" fillId="0" borderId="0" xfId="0" applyFont="1" applyFill="1" applyAlignment="1" applyProtection="1">
      <alignment vertical="center"/>
      <protection/>
    </xf>
    <xf numFmtId="0" fontId="14" fillId="0" borderId="0" xfId="0" applyFont="1" applyAlignment="1" applyProtection="1">
      <alignment vertical="center"/>
      <protection/>
    </xf>
    <xf numFmtId="0" fontId="0" fillId="0" borderId="0" xfId="0" applyAlignment="1" applyProtection="1">
      <alignment horizontal="right" wrapText="1"/>
      <protection/>
    </xf>
    <xf numFmtId="0" fontId="0" fillId="0" borderId="0" xfId="0" applyAlignment="1" applyProtection="1">
      <alignment horizontal="center" wrapText="1"/>
      <protection/>
    </xf>
    <xf numFmtId="0" fontId="2" fillId="35" borderId="78" xfId="0" applyFont="1" applyFill="1" applyBorder="1" applyAlignment="1" applyProtection="1">
      <alignment horizontal="center" vertical="center"/>
      <protection/>
    </xf>
    <xf numFmtId="0" fontId="12" fillId="0" borderId="79" xfId="0" applyFont="1" applyBorder="1" applyAlignment="1" applyProtection="1">
      <alignment horizontal="center" vertical="center" wrapText="1"/>
      <protection/>
    </xf>
    <xf numFmtId="0" fontId="12" fillId="0" borderId="80" xfId="0" applyFont="1" applyBorder="1" applyAlignment="1" applyProtection="1">
      <alignment horizontal="center" vertical="top" wrapText="1"/>
      <protection/>
    </xf>
    <xf numFmtId="0" fontId="12" fillId="0" borderId="81" xfId="0" applyFont="1" applyBorder="1" applyAlignment="1" applyProtection="1">
      <alignment horizontal="center" vertical="top" wrapText="1"/>
      <protection/>
    </xf>
    <xf numFmtId="0" fontId="12" fillId="0" borderId="82" xfId="0" applyFont="1" applyBorder="1" applyAlignment="1" applyProtection="1">
      <alignment horizontal="center" vertical="top" wrapText="1"/>
      <protection/>
    </xf>
    <xf numFmtId="0" fontId="12" fillId="0" borderId="83" xfId="0" applyFont="1" applyBorder="1" applyAlignment="1" applyProtection="1">
      <alignment horizontal="center" vertical="top" wrapText="1"/>
      <protection/>
    </xf>
    <xf numFmtId="49" fontId="1" fillId="0" borderId="42" xfId="0" applyNumberFormat="1" applyFont="1" applyBorder="1" applyAlignment="1" applyProtection="1">
      <alignment vertical="top" wrapText="1"/>
      <protection/>
    </xf>
    <xf numFmtId="0" fontId="1" fillId="0" borderId="0" xfId="0" applyFont="1" applyBorder="1" applyAlignment="1" applyProtection="1">
      <alignment horizontal="center" vertical="top" wrapText="1"/>
      <protection/>
    </xf>
    <xf numFmtId="49" fontId="1" fillId="0" borderId="42" xfId="0" applyNumberFormat="1" applyFont="1" applyBorder="1" applyAlignment="1" applyProtection="1">
      <alignment horizontal="center" vertical="top" wrapText="1"/>
      <protection/>
    </xf>
    <xf numFmtId="0" fontId="1" fillId="0" borderId="60" xfId="0" applyFont="1" applyBorder="1" applyAlignment="1" applyProtection="1">
      <alignment horizontal="center" vertical="top" wrapText="1"/>
      <protection/>
    </xf>
    <xf numFmtId="10" fontId="1" fillId="0" borderId="61" xfId="0" applyNumberFormat="1" applyFont="1" applyBorder="1" applyAlignment="1" applyProtection="1">
      <alignment horizontal="center" vertical="top" wrapText="1"/>
      <protection/>
    </xf>
    <xf numFmtId="3" fontId="1" fillId="0" borderId="84" xfId="0" applyNumberFormat="1" applyFont="1" applyBorder="1" applyAlignment="1" applyProtection="1">
      <alignment horizontal="center" vertical="top" wrapText="1"/>
      <protection/>
    </xf>
    <xf numFmtId="3" fontId="1" fillId="0" borderId="85" xfId="0" applyNumberFormat="1" applyFont="1" applyBorder="1" applyAlignment="1" applyProtection="1">
      <alignment horizontal="center" vertical="top" wrapText="1"/>
      <protection/>
    </xf>
    <xf numFmtId="3" fontId="1" fillId="0" borderId="86" xfId="0" applyNumberFormat="1" applyFont="1" applyBorder="1" applyAlignment="1" applyProtection="1">
      <alignment horizontal="center" vertical="top" wrapText="1"/>
      <protection/>
    </xf>
    <xf numFmtId="49" fontId="1" fillId="0" borderId="0" xfId="0" applyNumberFormat="1" applyFont="1" applyBorder="1" applyAlignment="1" applyProtection="1">
      <alignment horizontal="center" vertical="top" wrapText="1"/>
      <protection/>
    </xf>
    <xf numFmtId="49" fontId="1" fillId="0" borderId="65" xfId="0" applyNumberFormat="1" applyFont="1" applyBorder="1" applyAlignment="1" applyProtection="1">
      <alignment horizontal="center" vertical="top" wrapText="1"/>
      <protection/>
    </xf>
    <xf numFmtId="10" fontId="1" fillId="0" borderId="87" xfId="0" applyNumberFormat="1" applyFont="1" applyFill="1" applyBorder="1" applyAlignment="1" applyProtection="1">
      <alignment horizontal="center" vertical="top" wrapText="1"/>
      <protection/>
    </xf>
    <xf numFmtId="3" fontId="1" fillId="0" borderId="88" xfId="0" applyNumberFormat="1" applyFont="1" applyFill="1" applyBorder="1" applyAlignment="1" applyProtection="1">
      <alignment horizontal="center" vertical="top" wrapText="1"/>
      <protection/>
    </xf>
    <xf numFmtId="49" fontId="1" fillId="0" borderId="89" xfId="0" applyNumberFormat="1" applyFont="1" applyFill="1" applyBorder="1" applyAlignment="1" applyProtection="1">
      <alignment vertical="top" wrapText="1"/>
      <protection/>
    </xf>
    <xf numFmtId="10" fontId="1" fillId="0" borderId="41" xfId="0" applyNumberFormat="1" applyFont="1" applyFill="1" applyBorder="1" applyAlignment="1" applyProtection="1">
      <alignment horizontal="center" vertical="top" wrapText="1"/>
      <protection/>
    </xf>
    <xf numFmtId="3" fontId="1" fillId="0" borderId="0" xfId="0" applyNumberFormat="1" applyFont="1" applyFill="1" applyBorder="1" applyAlignment="1" applyProtection="1">
      <alignment horizontal="center" vertical="top" wrapText="1"/>
      <protection/>
    </xf>
    <xf numFmtId="49" fontId="1" fillId="0" borderId="31" xfId="0" applyNumberFormat="1" applyFont="1" applyFill="1" applyBorder="1" applyAlignment="1" applyProtection="1">
      <alignment vertical="top" wrapText="1"/>
      <protection/>
    </xf>
    <xf numFmtId="49" fontId="1" fillId="0" borderId="48" xfId="0" applyNumberFormat="1" applyFont="1" applyBorder="1" applyAlignment="1" applyProtection="1">
      <alignment vertical="top" wrapText="1"/>
      <protection/>
    </xf>
    <xf numFmtId="49" fontId="1" fillId="0" borderId="44" xfId="0" applyNumberFormat="1" applyFont="1" applyBorder="1" applyAlignment="1" applyProtection="1">
      <alignment vertical="top" wrapText="1"/>
      <protection/>
    </xf>
    <xf numFmtId="0" fontId="1" fillId="0" borderId="12" xfId="0" applyFont="1" applyBorder="1" applyAlignment="1" applyProtection="1">
      <alignment horizontal="center" vertical="top" wrapText="1"/>
      <protection/>
    </xf>
    <xf numFmtId="49" fontId="1" fillId="0" borderId="44" xfId="0" applyNumberFormat="1" applyFont="1" applyBorder="1" applyAlignment="1" applyProtection="1">
      <alignment horizontal="center" vertical="top" wrapText="1"/>
      <protection/>
    </xf>
    <xf numFmtId="0" fontId="1" fillId="0" borderId="45" xfId="0" applyFont="1" applyBorder="1" applyAlignment="1" applyProtection="1">
      <alignment horizontal="center" vertical="top" wrapText="1"/>
      <protection/>
    </xf>
    <xf numFmtId="10" fontId="1" fillId="0" borderId="48" xfId="0" applyNumberFormat="1" applyFont="1" applyBorder="1" applyAlignment="1" applyProtection="1">
      <alignment horizontal="center" vertical="top" wrapText="1"/>
      <protection/>
    </xf>
    <xf numFmtId="3" fontId="1" fillId="0" borderId="12" xfId="0" applyNumberFormat="1" applyFont="1" applyBorder="1" applyAlignment="1" applyProtection="1">
      <alignment horizontal="center" vertical="top" wrapText="1"/>
      <protection/>
    </xf>
    <xf numFmtId="49" fontId="1" fillId="0" borderId="90" xfId="0" applyNumberFormat="1" applyFont="1" applyBorder="1" applyAlignment="1" applyProtection="1">
      <alignment horizontal="center" vertical="top" wrapText="1"/>
      <protection/>
    </xf>
    <xf numFmtId="49" fontId="1" fillId="0" borderId="83" xfId="0" applyNumberFormat="1" applyFont="1" applyBorder="1" applyAlignment="1" applyProtection="1">
      <alignment horizontal="center" vertical="top" wrapText="1"/>
      <protection/>
    </xf>
    <xf numFmtId="49" fontId="1" fillId="0" borderId="38" xfId="0" applyNumberFormat="1" applyFont="1" applyBorder="1" applyAlignment="1" applyProtection="1">
      <alignment vertical="center"/>
      <protection/>
    </xf>
    <xf numFmtId="0" fontId="0" fillId="0" borderId="16" xfId="0" applyBorder="1" applyAlignment="1" applyProtection="1">
      <alignment vertical="center" wrapText="1"/>
      <protection/>
    </xf>
    <xf numFmtId="49" fontId="8" fillId="20" borderId="48" xfId="0" applyNumberFormat="1" applyFont="1" applyFill="1" applyBorder="1" applyAlignment="1" applyProtection="1">
      <alignment horizontal="center" vertical="center" wrapText="1"/>
      <protection/>
    </xf>
    <xf numFmtId="49" fontId="8" fillId="20" borderId="91" xfId="0" applyNumberFormat="1" applyFont="1" applyFill="1" applyBorder="1" applyAlignment="1" applyProtection="1">
      <alignment horizontal="center" vertical="center" wrapText="1"/>
      <protection/>
    </xf>
    <xf numFmtId="0" fontId="37" fillId="35" borderId="27" xfId="0" applyFont="1" applyFill="1" applyBorder="1" applyAlignment="1" applyProtection="1">
      <alignment textRotation="90"/>
      <protection/>
    </xf>
    <xf numFmtId="1" fontId="1" fillId="0" borderId="54" xfId="0" applyNumberFormat="1" applyFont="1" applyBorder="1" applyAlignment="1" applyProtection="1">
      <alignment/>
      <protection/>
    </xf>
    <xf numFmtId="1" fontId="1" fillId="0" borderId="36" xfId="0" applyNumberFormat="1" applyFont="1" applyBorder="1" applyAlignment="1" applyProtection="1">
      <alignment/>
      <protection/>
    </xf>
    <xf numFmtId="169" fontId="38" fillId="20" borderId="22" xfId="0" applyNumberFormat="1" applyFont="1" applyFill="1" applyBorder="1" applyAlignment="1" applyProtection="1">
      <alignment/>
      <protection/>
    </xf>
    <xf numFmtId="185" fontId="1" fillId="20" borderId="53" xfId="0" applyNumberFormat="1" applyFont="1" applyFill="1" applyBorder="1" applyAlignment="1" applyProtection="1">
      <alignment horizontal="right"/>
      <protection/>
    </xf>
    <xf numFmtId="169" fontId="2" fillId="0" borderId="53" xfId="0" applyNumberFormat="1" applyFont="1" applyFill="1" applyBorder="1" applyAlignment="1" applyProtection="1">
      <alignment/>
      <protection/>
    </xf>
    <xf numFmtId="184" fontId="1" fillId="0" borderId="68" xfId="0" applyNumberFormat="1" applyFont="1" applyFill="1" applyBorder="1" applyAlignment="1" applyProtection="1">
      <alignment/>
      <protection/>
    </xf>
    <xf numFmtId="1" fontId="1" fillId="0" borderId="70" xfId="0" applyNumberFormat="1" applyFont="1" applyFill="1" applyBorder="1" applyAlignment="1" applyProtection="1">
      <alignment/>
      <protection/>
    </xf>
    <xf numFmtId="1" fontId="1" fillId="0" borderId="53" xfId="0" applyNumberFormat="1" applyFont="1" applyFill="1" applyBorder="1" applyAlignment="1" applyProtection="1">
      <alignment/>
      <protection/>
    </xf>
    <xf numFmtId="169" fontId="2" fillId="0" borderId="32" xfId="0" applyNumberFormat="1" applyFont="1" applyFill="1" applyBorder="1" applyAlignment="1" applyProtection="1">
      <alignment/>
      <protection/>
    </xf>
    <xf numFmtId="9" fontId="38" fillId="0" borderId="52" xfId="0" applyNumberFormat="1" applyFont="1" applyFill="1" applyBorder="1" applyAlignment="1" applyProtection="1">
      <alignment/>
      <protection/>
    </xf>
    <xf numFmtId="169" fontId="38" fillId="0" borderId="53" xfId="0" applyNumberFormat="1" applyFont="1" applyFill="1" applyBorder="1" applyAlignment="1" applyProtection="1">
      <alignment/>
      <protection/>
    </xf>
    <xf numFmtId="169" fontId="38" fillId="20" borderId="53" xfId="0" applyNumberFormat="1" applyFont="1" applyFill="1" applyBorder="1" applyAlignment="1" applyProtection="1">
      <alignment/>
      <protection/>
    </xf>
    <xf numFmtId="9" fontId="38" fillId="0" borderId="54" xfId="0" applyNumberFormat="1" applyFont="1" applyFill="1" applyBorder="1" applyAlignment="1" applyProtection="1">
      <alignment/>
      <protection/>
    </xf>
    <xf numFmtId="9" fontId="38" fillId="0" borderId="53" xfId="0" applyNumberFormat="1" applyFont="1" applyFill="1" applyBorder="1" applyAlignment="1" applyProtection="1">
      <alignment/>
      <protection/>
    </xf>
    <xf numFmtId="169" fontId="38" fillId="20" borderId="92" xfId="0" applyNumberFormat="1" applyFont="1" applyFill="1" applyBorder="1" applyAlignment="1" applyProtection="1">
      <alignment/>
      <protection/>
    </xf>
    <xf numFmtId="9" fontId="38" fillId="0" borderId="75" xfId="0" applyNumberFormat="1" applyFont="1" applyFill="1" applyBorder="1" applyAlignment="1" applyProtection="1">
      <alignment/>
      <protection/>
    </xf>
    <xf numFmtId="9" fontId="38" fillId="0" borderId="72" xfId="0" applyNumberFormat="1" applyFont="1" applyFill="1" applyBorder="1" applyAlignment="1" applyProtection="1">
      <alignment/>
      <protection/>
    </xf>
    <xf numFmtId="9" fontId="38" fillId="0" borderId="74" xfId="0" applyNumberFormat="1" applyFont="1" applyFill="1" applyBorder="1" applyAlignment="1" applyProtection="1">
      <alignment/>
      <protection/>
    </xf>
    <xf numFmtId="169" fontId="38" fillId="0" borderId="74" xfId="0" applyNumberFormat="1" applyFont="1" applyFill="1" applyBorder="1" applyAlignment="1" applyProtection="1">
      <alignment/>
      <protection/>
    </xf>
    <xf numFmtId="169" fontId="38" fillId="20" borderId="74" xfId="0" applyNumberFormat="1" applyFont="1" applyFill="1" applyBorder="1" applyAlignment="1" applyProtection="1">
      <alignment/>
      <protection/>
    </xf>
    <xf numFmtId="169" fontId="38" fillId="0" borderId="93" xfId="0" applyNumberFormat="1" applyFont="1" applyFill="1" applyBorder="1" applyAlignment="1" applyProtection="1">
      <alignment/>
      <protection/>
    </xf>
    <xf numFmtId="169" fontId="2" fillId="0" borderId="94" xfId="0" applyNumberFormat="1" applyFont="1" applyFill="1" applyBorder="1" applyAlignment="1" applyProtection="1">
      <alignment/>
      <protection/>
    </xf>
    <xf numFmtId="0" fontId="0" fillId="35" borderId="50" xfId="0" applyFill="1" applyBorder="1" applyAlignment="1" applyProtection="1">
      <alignment horizontal="right"/>
      <protection/>
    </xf>
    <xf numFmtId="0" fontId="2" fillId="35" borderId="95" xfId="0" applyFont="1" applyFill="1" applyBorder="1" applyAlignment="1" applyProtection="1">
      <alignment horizontal="right"/>
      <protection/>
    </xf>
    <xf numFmtId="185" fontId="12" fillId="0" borderId="75" xfId="0" applyNumberFormat="1" applyFont="1" applyFill="1" applyBorder="1" applyAlignment="1" applyProtection="1">
      <alignment/>
      <protection/>
    </xf>
    <xf numFmtId="169" fontId="12" fillId="0" borderId="74" xfId="0" applyNumberFormat="1" applyFont="1" applyFill="1" applyBorder="1" applyAlignment="1" applyProtection="1">
      <alignment/>
      <protection/>
    </xf>
    <xf numFmtId="169" fontId="17" fillId="0" borderId="74" xfId="0" applyNumberFormat="1" applyFont="1" applyFill="1" applyBorder="1" applyAlignment="1" applyProtection="1">
      <alignment/>
      <protection/>
    </xf>
    <xf numFmtId="184" fontId="12" fillId="0" borderId="68" xfId="0" applyNumberFormat="1" applyFont="1" applyFill="1" applyBorder="1" applyAlignment="1" applyProtection="1">
      <alignment/>
      <protection/>
    </xf>
    <xf numFmtId="1" fontId="12" fillId="0" borderId="53" xfId="0" applyNumberFormat="1" applyFont="1" applyFill="1" applyBorder="1" applyAlignment="1" applyProtection="1">
      <alignment/>
      <protection/>
    </xf>
    <xf numFmtId="185" fontId="12" fillId="0" borderId="72" xfId="0" applyNumberFormat="1" applyFont="1" applyFill="1" applyBorder="1" applyAlignment="1" applyProtection="1">
      <alignment/>
      <protection/>
    </xf>
    <xf numFmtId="1" fontId="12" fillId="0" borderId="70" xfId="0" applyNumberFormat="1" applyFont="1" applyFill="1" applyBorder="1" applyAlignment="1" applyProtection="1">
      <alignment/>
      <protection/>
    </xf>
    <xf numFmtId="185" fontId="12" fillId="0" borderId="74" xfId="0" applyNumberFormat="1" applyFont="1" applyFill="1" applyBorder="1" applyAlignment="1" applyProtection="1">
      <alignment/>
      <protection/>
    </xf>
    <xf numFmtId="1" fontId="12" fillId="0" borderId="96" xfId="0" applyNumberFormat="1" applyFont="1" applyFill="1" applyBorder="1" applyAlignment="1" applyProtection="1">
      <alignment/>
      <protection/>
    </xf>
    <xf numFmtId="0" fontId="0" fillId="0" borderId="0" xfId="0" applyBorder="1" applyAlignment="1" applyProtection="1">
      <alignment vertical="center"/>
      <protection/>
    </xf>
    <xf numFmtId="3" fontId="0" fillId="0" borderId="0" xfId="0" applyNumberFormat="1" applyAlignment="1" applyProtection="1">
      <alignment vertical="center"/>
      <protection/>
    </xf>
    <xf numFmtId="49" fontId="10" fillId="0" borderId="0" xfId="0" applyNumberFormat="1" applyFont="1" applyFill="1" applyAlignment="1" applyProtection="1" quotePrefix="1">
      <alignment horizontal="center" vertical="top"/>
      <protection/>
    </xf>
    <xf numFmtId="49" fontId="10" fillId="20" borderId="0" xfId="0" applyNumberFormat="1" applyFont="1" applyFill="1" applyAlignment="1" applyProtection="1">
      <alignment vertical="top"/>
      <protection locked="0"/>
    </xf>
    <xf numFmtId="0" fontId="0" fillId="0" borderId="0" xfId="0" applyAlignment="1" applyProtection="1">
      <alignment vertical="top"/>
      <protection locked="0"/>
    </xf>
    <xf numFmtId="0" fontId="0" fillId="0" borderId="0" xfId="0" applyFont="1" applyAlignment="1">
      <alignment horizontal="center" vertical="center" wrapText="1"/>
    </xf>
    <xf numFmtId="0" fontId="0" fillId="0" borderId="0" xfId="0" applyFont="1" applyFill="1" applyAlignment="1" applyProtection="1">
      <alignment horizontal="center" vertical="center" wrapText="1"/>
      <protection/>
    </xf>
    <xf numFmtId="0" fontId="2" fillId="33" borderId="13" xfId="0" applyFont="1" applyFill="1" applyBorder="1" applyAlignment="1" applyProtection="1">
      <alignment/>
      <protection/>
    </xf>
    <xf numFmtId="0" fontId="2" fillId="33" borderId="16" xfId="0" applyFont="1" applyFill="1" applyBorder="1" applyAlignment="1" applyProtection="1">
      <alignment/>
      <protection/>
    </xf>
    <xf numFmtId="0" fontId="2" fillId="33" borderId="97" xfId="0" applyFont="1" applyFill="1" applyBorder="1" applyAlignment="1" applyProtection="1">
      <alignment/>
      <protection/>
    </xf>
    <xf numFmtId="49" fontId="18" fillId="34" borderId="14" xfId="0" applyNumberFormat="1" applyFont="1" applyFill="1" applyBorder="1" applyAlignment="1" applyProtection="1">
      <alignment horizontal="left" vertical="top" wrapText="1"/>
      <protection/>
    </xf>
    <xf numFmtId="0" fontId="18" fillId="34" borderId="14" xfId="0" applyNumberFormat="1" applyFont="1" applyFill="1" applyBorder="1" applyAlignment="1" applyProtection="1">
      <alignment horizontal="left" vertical="top" wrapText="1"/>
      <protection/>
    </xf>
    <xf numFmtId="0" fontId="18" fillId="38" borderId="14" xfId="0" applyNumberFormat="1" applyFont="1" applyFill="1" applyBorder="1" applyAlignment="1" applyProtection="1">
      <alignment horizontal="left" vertical="top" wrapText="1"/>
      <protection/>
    </xf>
    <xf numFmtId="0" fontId="18" fillId="34" borderId="14" xfId="0" applyNumberFormat="1" applyFont="1" applyFill="1" applyBorder="1" applyAlignment="1" applyProtection="1">
      <alignment horizontal="center" vertical="top"/>
      <protection/>
    </xf>
    <xf numFmtId="0" fontId="0" fillId="0" borderId="0" xfId="0" applyNumberFormat="1" applyAlignment="1" applyProtection="1">
      <alignment vertical="top"/>
      <protection/>
    </xf>
    <xf numFmtId="0" fontId="0" fillId="0" borderId="0" xfId="0" applyNumberFormat="1" applyFill="1" applyBorder="1" applyAlignment="1" applyProtection="1">
      <alignment vertical="top"/>
      <protection/>
    </xf>
    <xf numFmtId="0" fontId="20" fillId="0" borderId="0" xfId="0" applyNumberFormat="1" applyFont="1" applyFill="1" applyBorder="1" applyAlignment="1" applyProtection="1">
      <alignment horizontal="right" vertical="top"/>
      <protection/>
    </xf>
    <xf numFmtId="0" fontId="25" fillId="0" borderId="0" xfId="0" applyNumberFormat="1" applyFont="1" applyFill="1" applyBorder="1" applyAlignment="1" applyProtection="1">
      <alignment vertical="top"/>
      <protection/>
    </xf>
    <xf numFmtId="0" fontId="16" fillId="0" borderId="0" xfId="0" applyNumberFormat="1" applyFont="1" applyFill="1" applyBorder="1" applyAlignment="1" applyProtection="1">
      <alignment horizontal="right" vertical="top"/>
      <protection/>
    </xf>
    <xf numFmtId="0" fontId="4" fillId="0" borderId="0" xfId="0" applyNumberFormat="1" applyFont="1" applyFill="1" applyBorder="1" applyAlignment="1" applyProtection="1">
      <alignment horizontal="left" vertical="top"/>
      <protection/>
    </xf>
    <xf numFmtId="0" fontId="2"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center" vertical="top"/>
      <protection/>
    </xf>
    <xf numFmtId="0" fontId="0" fillId="0" borderId="0" xfId="0" applyNumberFormat="1" applyFill="1" applyBorder="1" applyAlignment="1" applyProtection="1">
      <alignment horizontal="center" vertical="top"/>
      <protection/>
    </xf>
    <xf numFmtId="0" fontId="0" fillId="0" borderId="0" xfId="0" applyNumberForma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vertical="top"/>
      <protection/>
    </xf>
    <xf numFmtId="0" fontId="0" fillId="20" borderId="0" xfId="0" applyNumberFormat="1" applyFont="1" applyFill="1" applyBorder="1" applyAlignment="1" applyProtection="1">
      <alignment horizontal="center" vertical="top" wrapText="1"/>
      <protection locked="0"/>
    </xf>
    <xf numFmtId="0" fontId="17" fillId="0" borderId="0" xfId="0" applyNumberFormat="1" applyFont="1" applyFill="1" applyBorder="1" applyAlignment="1" applyProtection="1">
      <alignment horizontal="center" vertical="top" wrapText="1"/>
      <protection/>
    </xf>
    <xf numFmtId="0" fontId="5" fillId="0" borderId="0" xfId="45" applyNumberFormat="1" applyFill="1" applyBorder="1" applyAlignment="1" applyProtection="1">
      <alignment vertical="top" wrapText="1"/>
      <protection/>
    </xf>
    <xf numFmtId="0" fontId="21" fillId="0" borderId="0" xfId="0" applyNumberFormat="1" applyFont="1" applyAlignment="1" applyProtection="1">
      <alignment vertical="top" wrapText="1"/>
      <protection/>
    </xf>
    <xf numFmtId="0" fontId="21" fillId="0" borderId="0" xfId="0" applyNumberFormat="1" applyFont="1" applyAlignment="1" applyProtection="1">
      <alignment horizontal="left" vertical="top" wrapText="1"/>
      <protection/>
    </xf>
    <xf numFmtId="0" fontId="12" fillId="0" borderId="0" xfId="0" applyNumberFormat="1" applyFont="1" applyAlignment="1" applyProtection="1">
      <alignment vertical="top"/>
      <protection/>
    </xf>
    <xf numFmtId="0" fontId="0" fillId="0" borderId="0" xfId="0" applyNumberFormat="1" applyFont="1" applyAlignment="1" applyProtection="1">
      <alignment vertical="top"/>
      <protection/>
    </xf>
    <xf numFmtId="0" fontId="1" fillId="0" borderId="0" xfId="0" applyNumberFormat="1" applyFont="1" applyAlignment="1" applyProtection="1">
      <alignment vertical="top"/>
      <protection/>
    </xf>
    <xf numFmtId="0" fontId="0" fillId="0" borderId="0" xfId="0" applyNumberFormat="1" applyFont="1" applyFill="1" applyAlignment="1" applyProtection="1">
      <alignment vertical="top"/>
      <protection/>
    </xf>
    <xf numFmtId="0" fontId="0" fillId="0" borderId="0" xfId="0" applyNumberFormat="1" applyFill="1" applyAlignment="1" applyProtection="1">
      <alignment vertical="top"/>
      <protection/>
    </xf>
    <xf numFmtId="0" fontId="2" fillId="0" borderId="0" xfId="0" applyNumberFormat="1" applyFont="1" applyAlignment="1" applyProtection="1">
      <alignment vertical="top"/>
      <protection/>
    </xf>
    <xf numFmtId="0" fontId="0" fillId="0" borderId="0" xfId="0" applyNumberFormat="1" applyAlignment="1" applyProtection="1">
      <alignment horizontal="center" vertical="top"/>
      <protection/>
    </xf>
    <xf numFmtId="0" fontId="0" fillId="0" borderId="0" xfId="0" applyNumberFormat="1" applyAlignment="1" applyProtection="1">
      <alignment horizontal="left" vertical="top"/>
      <protection/>
    </xf>
    <xf numFmtId="0" fontId="1" fillId="0" borderId="0" xfId="0" applyNumberFormat="1" applyFont="1" applyFill="1" applyAlignment="1" applyProtection="1">
      <alignment vertical="top"/>
      <protection/>
    </xf>
    <xf numFmtId="0" fontId="18"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vertical="top"/>
      <protection/>
    </xf>
    <xf numFmtId="0" fontId="2" fillId="0" borderId="0" xfId="0" applyNumberFormat="1" applyFont="1" applyFill="1" applyAlignment="1" applyProtection="1">
      <alignment vertical="top"/>
      <protection/>
    </xf>
    <xf numFmtId="0" fontId="2" fillId="0" borderId="0" xfId="0" applyNumberFormat="1" applyFont="1" applyAlignment="1" applyProtection="1">
      <alignment horizontal="left" vertical="top" wrapText="1"/>
      <protection/>
    </xf>
    <xf numFmtId="0" fontId="18" fillId="0" borderId="42" xfId="0" applyNumberFormat="1" applyFont="1" applyFill="1" applyBorder="1" applyAlignment="1" applyProtection="1">
      <alignment horizontal="left" vertical="top" wrapText="1"/>
      <protection/>
    </xf>
    <xf numFmtId="0" fontId="18" fillId="38" borderId="14" xfId="0" applyNumberFormat="1" applyFont="1" applyFill="1" applyBorder="1" applyAlignment="1" applyProtection="1">
      <alignment horizontal="left" vertical="top" wrapText="1"/>
      <protection/>
    </xf>
    <xf numFmtId="0" fontId="18" fillId="39" borderId="14" xfId="0" applyNumberFormat="1" applyFont="1" applyFill="1" applyBorder="1" applyAlignment="1" applyProtection="1">
      <alignment horizontal="left" vertical="top" wrapText="1"/>
      <protection/>
    </xf>
    <xf numFmtId="0" fontId="18" fillId="39" borderId="14" xfId="0" applyNumberFormat="1" applyFont="1" applyFill="1" applyBorder="1" applyAlignment="1" applyProtection="1">
      <alignment horizontal="left" vertical="top" wrapText="1"/>
      <protection/>
    </xf>
    <xf numFmtId="0" fontId="0" fillId="0" borderId="0" xfId="0" applyNumberFormat="1" applyAlignment="1" applyProtection="1">
      <alignment horizontal="left" vertical="top" wrapText="1"/>
      <protection/>
    </xf>
    <xf numFmtId="0" fontId="16" fillId="34" borderId="14" xfId="0" applyNumberFormat="1" applyFont="1" applyFill="1" applyBorder="1" applyAlignment="1" applyProtection="1">
      <alignment horizontal="left" vertical="top" wrapText="1"/>
      <protection/>
    </xf>
    <xf numFmtId="0" fontId="2" fillId="0" borderId="0" xfId="0" applyNumberFormat="1" applyFont="1" applyAlignment="1" applyProtection="1">
      <alignment horizontal="left" vertical="center"/>
      <protection/>
    </xf>
    <xf numFmtId="0" fontId="1" fillId="0" borderId="0" xfId="0" applyNumberFormat="1" applyFont="1" applyFill="1" applyBorder="1" applyAlignment="1" applyProtection="1">
      <alignment vertical="top"/>
      <protection/>
    </xf>
    <xf numFmtId="0" fontId="18" fillId="0" borderId="88"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18" fillId="0" borderId="20" xfId="0" applyNumberFormat="1" applyFont="1" applyFill="1" applyBorder="1" applyAlignment="1" applyProtection="1">
      <alignment horizontal="left" vertical="top" wrapText="1"/>
      <protection/>
    </xf>
    <xf numFmtId="0" fontId="18" fillId="0" borderId="14" xfId="0" applyNumberFormat="1" applyFont="1" applyFill="1" applyBorder="1" applyAlignment="1" applyProtection="1">
      <alignment horizontal="left" vertical="top" wrapText="1"/>
      <protection/>
    </xf>
    <xf numFmtId="49" fontId="18" fillId="39" borderId="14" xfId="0" applyNumberFormat="1" applyFont="1" applyFill="1" applyBorder="1" applyAlignment="1" applyProtection="1">
      <alignment horizontal="left" vertical="top" wrapText="1"/>
      <protection/>
    </xf>
    <xf numFmtId="0" fontId="0" fillId="0" borderId="0" xfId="0" applyNumberFormat="1" applyFont="1" applyAlignment="1" applyProtection="1">
      <alignment vertical="center"/>
      <protection/>
    </xf>
    <xf numFmtId="0" fontId="0" fillId="0" borderId="0" xfId="0" applyNumberFormat="1" applyAlignment="1" applyProtection="1">
      <alignment vertical="center"/>
      <protection/>
    </xf>
    <xf numFmtId="0" fontId="0" fillId="36" borderId="0" xfId="0" applyFont="1" applyFill="1" applyAlignment="1" applyProtection="1">
      <alignment wrapText="1"/>
      <protection/>
    </xf>
    <xf numFmtId="0" fontId="0" fillId="0" borderId="0" xfId="0" applyAlignment="1">
      <alignment vertical="center"/>
    </xf>
    <xf numFmtId="0" fontId="0" fillId="0" borderId="0" xfId="0" applyAlignment="1">
      <alignment/>
    </xf>
    <xf numFmtId="49" fontId="9" fillId="33" borderId="38" xfId="0" applyNumberFormat="1" applyFont="1" applyFill="1" applyBorder="1" applyAlignment="1" applyProtection="1">
      <alignment vertical="top"/>
      <protection/>
    </xf>
    <xf numFmtId="49" fontId="2" fillId="33" borderId="13" xfId="0" applyNumberFormat="1" applyFont="1" applyFill="1" applyBorder="1" applyAlignment="1" applyProtection="1">
      <alignment vertical="top"/>
      <protection/>
    </xf>
    <xf numFmtId="49" fontId="2" fillId="33" borderId="16" xfId="0" applyNumberFormat="1" applyFont="1" applyFill="1" applyBorder="1" applyAlignment="1" applyProtection="1">
      <alignment vertical="top"/>
      <protection/>
    </xf>
    <xf numFmtId="49" fontId="2" fillId="0" borderId="0" xfId="0" applyNumberFormat="1" applyFont="1" applyFill="1" applyBorder="1" applyAlignment="1" applyProtection="1">
      <alignment vertical="top"/>
      <protection/>
    </xf>
    <xf numFmtId="0" fontId="4" fillId="0" borderId="0" xfId="0" applyFont="1" applyAlignment="1">
      <alignment horizontal="right" vertical="center"/>
    </xf>
    <xf numFmtId="49" fontId="9" fillId="0" borderId="0" xfId="0" applyNumberFormat="1" applyFont="1" applyFill="1" applyBorder="1" applyAlignment="1" applyProtection="1">
      <alignment vertical="top"/>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49" fontId="9" fillId="33" borderId="98" xfId="0" applyNumberFormat="1" applyFont="1" applyFill="1" applyBorder="1" applyAlignment="1" applyProtection="1">
      <alignment vertical="top"/>
      <protection/>
    </xf>
    <xf numFmtId="49" fontId="2" fillId="33" borderId="15" xfId="0" applyNumberFormat="1" applyFont="1" applyFill="1" applyBorder="1" applyAlignment="1" applyProtection="1">
      <alignment vertical="top"/>
      <protection/>
    </xf>
    <xf numFmtId="49" fontId="2" fillId="33" borderId="99" xfId="0" applyNumberFormat="1" applyFont="1" applyFill="1" applyBorder="1" applyAlignment="1" applyProtection="1">
      <alignment vertical="top"/>
      <protection/>
    </xf>
    <xf numFmtId="49" fontId="24" fillId="34" borderId="14" xfId="0" applyNumberFormat="1" applyFont="1" applyFill="1" applyBorder="1" applyAlignment="1" applyProtection="1">
      <alignment horizontal="left" vertical="top" wrapText="1"/>
      <protection/>
    </xf>
    <xf numFmtId="49" fontId="84" fillId="39" borderId="14" xfId="0" applyNumberFormat="1" applyFont="1" applyFill="1" applyBorder="1" applyAlignment="1" applyProtection="1">
      <alignment horizontal="left" vertical="top" wrapText="1"/>
      <protection/>
    </xf>
    <xf numFmtId="0" fontId="4" fillId="0" borderId="0" xfId="0" applyFont="1" applyFill="1" applyAlignment="1" applyProtection="1">
      <alignment vertical="top"/>
      <protection/>
    </xf>
    <xf numFmtId="0" fontId="2" fillId="0" borderId="0" xfId="0" applyFont="1" applyFill="1" applyAlignment="1" applyProtection="1">
      <alignment horizontal="center" vertical="top" wrapText="1"/>
      <protection/>
    </xf>
    <xf numFmtId="0" fontId="0" fillId="0" borderId="0" xfId="0" applyFont="1" applyBorder="1" applyAlignment="1" applyProtection="1">
      <alignment/>
      <protection/>
    </xf>
    <xf numFmtId="0" fontId="4" fillId="0" borderId="0" xfId="0" applyFont="1" applyFill="1" applyBorder="1" applyAlignment="1" applyProtection="1">
      <alignment vertical="top"/>
      <protection/>
    </xf>
    <xf numFmtId="0" fontId="0" fillId="0" borderId="41" xfId="0" applyFont="1" applyBorder="1" applyAlignment="1" applyProtection="1">
      <alignment/>
      <protection/>
    </xf>
    <xf numFmtId="0" fontId="25" fillId="0" borderId="0" xfId="0" applyFont="1" applyBorder="1" applyAlignment="1" applyProtection="1">
      <alignment horizontal="right" vertical="center"/>
      <protection/>
    </xf>
    <xf numFmtId="166" fontId="9" fillId="0" borderId="100" xfId="0" applyNumberFormat="1" applyFont="1" applyBorder="1" applyAlignment="1" applyProtection="1">
      <alignment vertical="center"/>
      <protection/>
    </xf>
    <xf numFmtId="0" fontId="44" fillId="0" borderId="101" xfId="0" applyFont="1" applyFill="1" applyBorder="1" applyAlignment="1" applyProtection="1">
      <alignment horizontal="left" vertical="top"/>
      <protection locked="0"/>
    </xf>
    <xf numFmtId="0" fontId="0" fillId="0" borderId="101" xfId="0" applyBorder="1" applyAlignment="1">
      <alignment vertical="top"/>
    </xf>
    <xf numFmtId="0" fontId="0" fillId="40" borderId="14" xfId="0" applyNumberFormat="1" applyFont="1" applyFill="1" applyBorder="1" applyAlignment="1" applyProtection="1">
      <alignment vertical="top"/>
      <protection/>
    </xf>
    <xf numFmtId="0" fontId="0" fillId="0" borderId="0" xfId="0" applyNumberFormat="1" applyFont="1" applyAlignment="1" applyProtection="1">
      <alignment horizontal="right" vertical="top"/>
      <protection/>
    </xf>
    <xf numFmtId="49" fontId="0" fillId="40" borderId="14" xfId="0" applyNumberFormat="1" applyFont="1" applyFill="1" applyBorder="1" applyAlignment="1" applyProtection="1">
      <alignment vertical="top"/>
      <protection/>
    </xf>
    <xf numFmtId="0" fontId="0" fillId="40" borderId="14" xfId="0" applyNumberFormat="1" applyFont="1" applyFill="1" applyBorder="1" applyAlignment="1" applyProtection="1">
      <alignment vertical="top" wrapText="1"/>
      <protection/>
    </xf>
    <xf numFmtId="0" fontId="0" fillId="0" borderId="0" xfId="0" applyNumberFormat="1" applyFont="1" applyFill="1" applyAlignment="1" applyProtection="1">
      <alignment horizontal="right" vertical="top" wrapText="1"/>
      <protection/>
    </xf>
    <xf numFmtId="49" fontId="0" fillId="40" borderId="14" xfId="0" applyNumberFormat="1" applyFont="1" applyFill="1" applyBorder="1" applyAlignment="1" applyProtection="1">
      <alignment vertical="top" wrapText="1"/>
      <protection/>
    </xf>
    <xf numFmtId="0" fontId="0" fillId="0" borderId="0" xfId="0" applyNumberFormat="1" applyFont="1" applyAlignment="1" applyProtection="1">
      <alignment horizontal="right" vertical="top" wrapText="1"/>
      <protection/>
    </xf>
    <xf numFmtId="0" fontId="44" fillId="36" borderId="0" xfId="0" applyFont="1" applyFill="1" applyAlignment="1" applyProtection="1">
      <alignment vertical="center" wrapText="1"/>
      <protection/>
    </xf>
    <xf numFmtId="0" fontId="0" fillId="0" borderId="38" xfId="0" applyFont="1" applyBorder="1" applyAlignment="1" applyProtection="1">
      <alignment/>
      <protection/>
    </xf>
    <xf numFmtId="0" fontId="0" fillId="0" borderId="0" xfId="0" applyAlignment="1">
      <alignment wrapText="1"/>
    </xf>
    <xf numFmtId="0" fontId="21" fillId="0" borderId="0" xfId="0" applyNumberFormat="1" applyFont="1" applyBorder="1" applyAlignment="1" applyProtection="1">
      <alignment vertical="center" wrapText="1"/>
      <protection/>
    </xf>
    <xf numFmtId="0" fontId="9" fillId="0" borderId="0" xfId="0" applyNumberFormat="1" applyFont="1" applyAlignment="1" applyProtection="1">
      <alignment vertical="top" wrapText="1"/>
      <protection/>
    </xf>
    <xf numFmtId="0" fontId="34" fillId="0" borderId="0" xfId="0" applyNumberFormat="1" applyFont="1" applyAlignment="1" applyProtection="1">
      <alignment horizontal="center" vertical="top" wrapText="1"/>
      <protection/>
    </xf>
    <xf numFmtId="0" fontId="44" fillId="0" borderId="48" xfId="0" applyFont="1" applyBorder="1" applyAlignment="1" applyProtection="1">
      <alignment horizontal="right" vertical="center" wrapText="1"/>
      <protection/>
    </xf>
    <xf numFmtId="0" fontId="64" fillId="0" borderId="12" xfId="0" applyFont="1" applyBorder="1" applyAlignment="1">
      <alignment horizontal="right" vertical="center" wrapText="1"/>
    </xf>
    <xf numFmtId="0" fontId="64" fillId="0" borderId="90" xfId="0" applyFont="1" applyBorder="1" applyAlignment="1">
      <alignment horizontal="right" vertical="center" wrapText="1"/>
    </xf>
    <xf numFmtId="0" fontId="2" fillId="0" borderId="13" xfId="0" applyFont="1" applyBorder="1" applyAlignment="1" applyProtection="1">
      <alignment vertical="center"/>
      <protection/>
    </xf>
    <xf numFmtId="0" fontId="2" fillId="0" borderId="13" xfId="0" applyFont="1" applyBorder="1" applyAlignment="1">
      <alignment vertical="center"/>
    </xf>
    <xf numFmtId="0" fontId="2" fillId="0" borderId="16" xfId="0" applyFont="1" applyBorder="1" applyAlignment="1">
      <alignment vertical="center"/>
    </xf>
    <xf numFmtId="0" fontId="44" fillId="0" borderId="102" xfId="0" applyFont="1" applyFill="1" applyBorder="1" applyAlignment="1" applyProtection="1">
      <alignment horizontal="left" vertical="top"/>
      <protection locked="0"/>
    </xf>
    <xf numFmtId="0" fontId="0" fillId="0" borderId="102" xfId="0" applyFill="1" applyBorder="1" applyAlignment="1" applyProtection="1">
      <alignment horizontal="left" vertical="top"/>
      <protection locked="0"/>
    </xf>
    <xf numFmtId="0" fontId="0" fillId="0" borderId="102" xfId="0" applyFill="1" applyBorder="1" applyAlignment="1">
      <alignment horizontal="left" vertical="top"/>
    </xf>
    <xf numFmtId="0" fontId="0" fillId="0" borderId="55" xfId="0" applyFill="1" applyBorder="1" applyAlignment="1">
      <alignment horizontal="left" vertical="top"/>
    </xf>
    <xf numFmtId="0" fontId="44" fillId="0" borderId="103" xfId="0" applyFont="1" applyFill="1" applyBorder="1" applyAlignment="1" applyProtection="1">
      <alignment horizontal="left" vertical="top"/>
      <protection locked="0"/>
    </xf>
    <xf numFmtId="0" fontId="44" fillId="0" borderId="102" xfId="0" applyFont="1" applyFill="1" applyBorder="1" applyAlignment="1">
      <alignment vertical="top"/>
    </xf>
    <xf numFmtId="0" fontId="44" fillId="0" borderId="102" xfId="0" applyFont="1" applyFill="1" applyBorder="1" applyAlignment="1" applyProtection="1">
      <alignment horizontal="left" vertical="top" wrapText="1"/>
      <protection locked="0"/>
    </xf>
    <xf numFmtId="0" fontId="0" fillId="0" borderId="102" xfId="0" applyFill="1" applyBorder="1" applyAlignment="1" applyProtection="1">
      <alignment horizontal="left" vertical="top" wrapText="1"/>
      <protection locked="0"/>
    </xf>
    <xf numFmtId="0" fontId="0" fillId="0" borderId="102" xfId="0" applyFill="1" applyBorder="1" applyAlignment="1">
      <alignment vertical="top" wrapText="1"/>
    </xf>
    <xf numFmtId="0" fontId="0" fillId="0" borderId="102" xfId="0" applyFill="1" applyBorder="1" applyAlignment="1">
      <alignment vertical="top"/>
    </xf>
    <xf numFmtId="0" fontId="2" fillId="20" borderId="32" xfId="0" applyFont="1" applyFill="1" applyBorder="1" applyAlignment="1" applyProtection="1">
      <alignment horizontal="left" vertical="center"/>
      <protection locked="0"/>
    </xf>
    <xf numFmtId="0" fontId="2" fillId="0" borderId="67" xfId="0" applyFont="1" applyBorder="1" applyAlignment="1" applyProtection="1">
      <alignment horizontal="left" vertical="center"/>
      <protection locked="0"/>
    </xf>
    <xf numFmtId="0" fontId="0" fillId="0" borderId="67" xfId="0" applyBorder="1" applyAlignment="1" applyProtection="1">
      <alignment/>
      <protection locked="0"/>
    </xf>
    <xf numFmtId="0" fontId="44" fillId="20" borderId="67" xfId="0" applyFont="1" applyFill="1"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67" xfId="0" applyBorder="1" applyAlignment="1" applyProtection="1">
      <alignment wrapText="1"/>
      <protection locked="0"/>
    </xf>
    <xf numFmtId="49" fontId="44" fillId="20" borderId="67" xfId="0" applyNumberFormat="1" applyFont="1" applyFill="1" applyBorder="1" applyAlignment="1" applyProtection="1">
      <alignment horizontal="left" vertical="center"/>
      <protection locked="0"/>
    </xf>
    <xf numFmtId="49" fontId="0" fillId="0" borderId="67" xfId="0" applyNumberFormat="1" applyBorder="1" applyAlignment="1" applyProtection="1">
      <alignment horizontal="left" vertical="center"/>
      <protection locked="0"/>
    </xf>
    <xf numFmtId="49" fontId="0" fillId="0" borderId="67" xfId="0" applyNumberFormat="1" applyBorder="1" applyAlignment="1" applyProtection="1">
      <alignment/>
      <protection locked="0"/>
    </xf>
    <xf numFmtId="0" fontId="44" fillId="20" borderId="67" xfId="0" applyFont="1" applyFill="1"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49" fontId="1" fillId="0" borderId="41" xfId="0" applyNumberFormat="1" applyFont="1" applyBorder="1" applyAlignment="1" applyProtection="1">
      <alignment vertical="top"/>
      <protection/>
    </xf>
    <xf numFmtId="0" fontId="0" fillId="0" borderId="0" xfId="0" applyBorder="1" applyAlignment="1" applyProtection="1">
      <alignment vertical="top"/>
      <protection/>
    </xf>
    <xf numFmtId="49" fontId="85" fillId="20" borderId="0" xfId="0" applyNumberFormat="1" applyFont="1" applyFill="1" applyBorder="1" applyAlignment="1" applyProtection="1">
      <alignment horizontal="left" vertical="center" wrapText="1"/>
      <protection locked="0"/>
    </xf>
    <xf numFmtId="49" fontId="85" fillId="0" borderId="0" xfId="0" applyNumberFormat="1" applyFont="1" applyBorder="1" applyAlignment="1" applyProtection="1">
      <alignment horizontal="left" vertical="center" wrapText="1"/>
      <protection locked="0"/>
    </xf>
    <xf numFmtId="49" fontId="85" fillId="0" borderId="31" xfId="0" applyNumberFormat="1"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top"/>
      <protection/>
    </xf>
    <xf numFmtId="0" fontId="0" fillId="0" borderId="0" xfId="0" applyBorder="1" applyAlignment="1">
      <alignment horizontal="left" vertical="top"/>
    </xf>
    <xf numFmtId="0" fontId="0" fillId="0" borderId="31" xfId="0" applyBorder="1" applyAlignment="1">
      <alignment horizontal="left" vertical="top"/>
    </xf>
    <xf numFmtId="49" fontId="1" fillId="0" borderId="0" xfId="0" applyNumberFormat="1"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0" applyBorder="1" applyAlignment="1">
      <alignment vertical="top" wrapText="1"/>
    </xf>
    <xf numFmtId="0" fontId="0" fillId="0" borderId="0" xfId="0" applyBorder="1" applyAlignment="1" applyProtection="1">
      <alignment horizontal="left" vertical="top"/>
      <protection/>
    </xf>
    <xf numFmtId="0" fontId="0" fillId="0" borderId="0" xfId="0" applyBorder="1" applyAlignment="1">
      <alignment/>
    </xf>
    <xf numFmtId="0" fontId="1" fillId="0" borderId="41" xfId="0" applyFont="1" applyFill="1" applyBorder="1" applyAlignment="1" applyProtection="1">
      <alignment horizontal="left" vertical="center"/>
      <protection/>
    </xf>
    <xf numFmtId="0" fontId="0" fillId="0" borderId="0" xfId="0" applyBorder="1" applyAlignment="1" applyProtection="1">
      <alignment/>
      <protection/>
    </xf>
    <xf numFmtId="0" fontId="3" fillId="0" borderId="0" xfId="0" applyFont="1" applyFill="1" applyAlignment="1" applyProtection="1">
      <alignment vertical="top" wrapText="1"/>
      <protection/>
    </xf>
    <xf numFmtId="0" fontId="0" fillId="0" borderId="0" xfId="0" applyAlignment="1" applyProtection="1">
      <alignment vertical="top" wrapText="1"/>
      <protection/>
    </xf>
    <xf numFmtId="181" fontId="10" fillId="0" borderId="0" xfId="0" applyNumberFormat="1" applyFont="1" applyFill="1" applyAlignment="1" applyProtection="1">
      <alignment horizontal="right" vertical="top"/>
      <protection/>
    </xf>
    <xf numFmtId="181" fontId="0" fillId="0" borderId="0" xfId="0" applyNumberFormat="1" applyAlignment="1" applyProtection="1">
      <alignment horizontal="right" vertical="top"/>
      <protection/>
    </xf>
    <xf numFmtId="0" fontId="10" fillId="0" borderId="0" xfId="0" applyFont="1" applyFill="1" applyAlignment="1" applyProtection="1">
      <alignment horizontal="center" vertical="top"/>
      <protection/>
    </xf>
    <xf numFmtId="0" fontId="0" fillId="0" borderId="0" xfId="0" applyAlignment="1" applyProtection="1">
      <alignment horizontal="center" vertical="top"/>
      <protection/>
    </xf>
    <xf numFmtId="0" fontId="44" fillId="0" borderId="104" xfId="0" applyFont="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77" xfId="0" applyFont="1" applyBorder="1" applyAlignment="1">
      <alignment horizontal="center" vertical="center" wrapText="1"/>
    </xf>
    <xf numFmtId="181" fontId="9" fillId="33" borderId="106" xfId="0" applyNumberFormat="1" applyFont="1" applyFill="1" applyBorder="1" applyAlignment="1" applyProtection="1">
      <alignment horizontal="center" vertical="center"/>
      <protection/>
    </xf>
    <xf numFmtId="0" fontId="0" fillId="0" borderId="97" xfId="0" applyFont="1" applyBorder="1" applyAlignment="1" applyProtection="1">
      <alignment vertical="center"/>
      <protection/>
    </xf>
    <xf numFmtId="0" fontId="0" fillId="0" borderId="107" xfId="0" applyFont="1" applyBorder="1" applyAlignment="1" applyProtection="1">
      <alignment vertical="center"/>
      <protection/>
    </xf>
    <xf numFmtId="3" fontId="9" fillId="0" borderId="108" xfId="0" applyNumberFormat="1" applyFont="1" applyBorder="1" applyAlignment="1" applyProtection="1">
      <alignment vertical="center"/>
      <protection/>
    </xf>
    <xf numFmtId="3" fontId="0" fillId="0" borderId="105" xfId="0" applyNumberFormat="1" applyFont="1" applyBorder="1" applyAlignment="1" applyProtection="1">
      <alignment vertical="center"/>
      <protection/>
    </xf>
    <xf numFmtId="0" fontId="12" fillId="36" borderId="0" xfId="0" applyFont="1" applyFill="1" applyAlignment="1" applyProtection="1">
      <alignment horizontal="center" vertical="center" wrapText="1"/>
      <protection/>
    </xf>
    <xf numFmtId="0" fontId="0" fillId="0" borderId="0" xfId="0" applyAlignment="1">
      <alignment wrapText="1"/>
    </xf>
    <xf numFmtId="0" fontId="0" fillId="0" borderId="109" xfId="0" applyFont="1" applyBorder="1" applyAlignment="1" applyProtection="1">
      <alignment vertical="center"/>
      <protection/>
    </xf>
    <xf numFmtId="0" fontId="9" fillId="33" borderId="110" xfId="0" applyFont="1" applyFill="1" applyBorder="1" applyAlignment="1" applyProtection="1">
      <alignment horizontal="left" vertical="center"/>
      <protection/>
    </xf>
    <xf numFmtId="0" fontId="44" fillId="0" borderId="48" xfId="0" applyFont="1" applyBorder="1" applyAlignment="1" applyProtection="1">
      <alignment horizontal="left" vertical="center" wrapText="1"/>
      <protection/>
    </xf>
    <xf numFmtId="0" fontId="64" fillId="0" borderId="12" xfId="0" applyFont="1" applyBorder="1" applyAlignment="1">
      <alignment horizontal="left" vertical="center" wrapText="1"/>
    </xf>
    <xf numFmtId="0" fontId="64" fillId="0" borderId="90" xfId="0" applyFont="1" applyBorder="1" applyAlignment="1">
      <alignment horizontal="left" vertical="center" wrapText="1"/>
    </xf>
    <xf numFmtId="0" fontId="2" fillId="0" borderId="87" xfId="0" applyFont="1" applyBorder="1" applyAlignment="1" applyProtection="1">
      <alignment horizontal="left" vertical="center" wrapText="1"/>
      <protection/>
    </xf>
    <xf numFmtId="0" fontId="0" fillId="0" borderId="88" xfId="0" applyBorder="1" applyAlignment="1">
      <alignment horizontal="left" vertical="center" wrapText="1"/>
    </xf>
    <xf numFmtId="0" fontId="0" fillId="0" borderId="89" xfId="0" applyBorder="1" applyAlignment="1">
      <alignment horizontal="left" vertical="center" wrapText="1"/>
    </xf>
    <xf numFmtId="0" fontId="0" fillId="0" borderId="41" xfId="0" applyBorder="1" applyAlignment="1">
      <alignment horizontal="left" vertical="center" wrapText="1"/>
    </xf>
    <xf numFmtId="0" fontId="0" fillId="0" borderId="0" xfId="0" applyAlignment="1">
      <alignment horizontal="left" vertical="center" wrapText="1"/>
    </xf>
    <xf numFmtId="0" fontId="0" fillId="0" borderId="31" xfId="0" applyBorder="1" applyAlignment="1">
      <alignment horizontal="left" vertical="center" wrapText="1"/>
    </xf>
    <xf numFmtId="49" fontId="1" fillId="0" borderId="104" xfId="0" applyNumberFormat="1" applyFont="1" applyBorder="1" applyAlignment="1" applyProtection="1">
      <alignment vertical="top" wrapText="1"/>
      <protection/>
    </xf>
    <xf numFmtId="49" fontId="1" fillId="0" borderId="105" xfId="0" applyNumberFormat="1" applyFont="1" applyBorder="1" applyAlignment="1" applyProtection="1">
      <alignment vertical="top" wrapText="1"/>
      <protection/>
    </xf>
    <xf numFmtId="49" fontId="1" fillId="0" borderId="41" xfId="0" applyNumberFormat="1" applyFont="1" applyBorder="1" applyAlignment="1" applyProtection="1">
      <alignment vertical="top" wrapText="1"/>
      <protection/>
    </xf>
    <xf numFmtId="49" fontId="5" fillId="20" borderId="0" xfId="45" applyNumberFormat="1" applyFill="1" applyBorder="1" applyAlignment="1" applyProtection="1">
      <alignment horizontal="left" vertical="center" wrapText="1"/>
      <protection locked="0"/>
    </xf>
    <xf numFmtId="49" fontId="1" fillId="0" borderId="41" xfId="0" applyNumberFormat="1"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41" xfId="0" applyBorder="1" applyAlignment="1" applyProtection="1">
      <alignment vertical="center" wrapText="1"/>
      <protection/>
    </xf>
    <xf numFmtId="49" fontId="0" fillId="20" borderId="0" xfId="0" applyNumberFormat="1"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49" fontId="86" fillId="0" borderId="0" xfId="0" applyNumberFormat="1" applyFont="1" applyBorder="1" applyAlignment="1" applyProtection="1">
      <alignment horizontal="right" vertical="center" wrapText="1"/>
      <protection locked="0"/>
    </xf>
    <xf numFmtId="0" fontId="1" fillId="0" borderId="0" xfId="0" applyFont="1" applyAlignment="1">
      <alignment horizontal="right" vertical="center" wrapText="1"/>
    </xf>
    <xf numFmtId="0" fontId="1" fillId="0" borderId="31" xfId="0" applyFont="1" applyBorder="1" applyAlignment="1">
      <alignment horizontal="right" vertical="center" wrapText="1"/>
    </xf>
    <xf numFmtId="0" fontId="0" fillId="0" borderId="0" xfId="0" applyAlignment="1" applyProtection="1">
      <alignment horizontal="left" vertical="center" wrapText="1"/>
      <protection locked="0"/>
    </xf>
    <xf numFmtId="49" fontId="1" fillId="0" borderId="87" xfId="0" applyNumberFormat="1" applyFont="1" applyBorder="1" applyAlignment="1" applyProtection="1">
      <alignment horizontal="left" vertical="center"/>
      <protection/>
    </xf>
    <xf numFmtId="0" fontId="0" fillId="0" borderId="88" xfId="0" applyBorder="1" applyAlignment="1" applyProtection="1">
      <alignment vertical="center"/>
      <protection/>
    </xf>
    <xf numFmtId="49" fontId="1" fillId="0" borderId="88" xfId="0" applyNumberFormat="1" applyFont="1" applyBorder="1" applyAlignment="1" applyProtection="1">
      <alignment horizontal="left" vertical="center"/>
      <protection/>
    </xf>
    <xf numFmtId="0" fontId="0" fillId="0" borderId="88" xfId="0" applyBorder="1" applyAlignment="1" applyProtection="1">
      <alignment horizontal="left" vertical="center"/>
      <protection/>
    </xf>
    <xf numFmtId="49" fontId="9" fillId="20" borderId="105" xfId="0" applyNumberFormat="1" applyFont="1" applyFill="1" applyBorder="1" applyAlignment="1" applyProtection="1">
      <alignment horizontal="center" vertical="center" wrapText="1"/>
      <protection locked="0"/>
    </xf>
    <xf numFmtId="49" fontId="9" fillId="20" borderId="100" xfId="0" applyNumberFormat="1"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4" fillId="20" borderId="41"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1" fillId="0" borderId="41" xfId="0" applyNumberFormat="1" applyFont="1" applyBorder="1" applyAlignment="1" applyProtection="1">
      <alignment horizontal="left" vertical="top" wrapText="1"/>
      <protection/>
    </xf>
    <xf numFmtId="0" fontId="0" fillId="0" borderId="0" xfId="0" applyBorder="1" applyAlignment="1" applyProtection="1">
      <alignment vertical="top" wrapText="1"/>
      <protection/>
    </xf>
    <xf numFmtId="49" fontId="2" fillId="20" borderId="0"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0" fillId="0" borderId="0" xfId="0" applyFont="1" applyFill="1" applyAlignment="1" applyProtection="1">
      <alignment vertical="top" wrapText="1"/>
      <protection/>
    </xf>
    <xf numFmtId="0" fontId="0" fillId="0" borderId="0" xfId="0" applyAlignment="1">
      <alignment vertical="top" wrapText="1"/>
    </xf>
    <xf numFmtId="0" fontId="15" fillId="0" borderId="111" xfId="0" applyFont="1" applyFill="1" applyBorder="1" applyAlignment="1" applyProtection="1">
      <alignment vertical="top"/>
      <protection/>
    </xf>
    <xf numFmtId="0" fontId="0" fillId="0" borderId="111" xfId="0" applyBorder="1" applyAlignment="1" applyProtection="1">
      <alignment vertical="top"/>
      <protection/>
    </xf>
    <xf numFmtId="0" fontId="2" fillId="0" borderId="104" xfId="0" applyFont="1" applyFill="1" applyBorder="1" applyAlignment="1" applyProtection="1">
      <alignment horizontal="left" vertical="center" wrapText="1"/>
      <protection/>
    </xf>
    <xf numFmtId="0" fontId="0" fillId="0" borderId="105" xfId="0" applyBorder="1" applyAlignment="1" applyProtection="1">
      <alignment vertical="center" wrapText="1"/>
      <protection/>
    </xf>
    <xf numFmtId="49" fontId="0" fillId="20" borderId="112" xfId="0" applyNumberFormat="1" applyFont="1" applyFill="1" applyBorder="1" applyAlignment="1" applyProtection="1">
      <alignment horizontal="center" vertical="center" wrapText="1"/>
      <protection locked="0"/>
    </xf>
    <xf numFmtId="49" fontId="0" fillId="20" borderId="113" xfId="0" applyNumberFormat="1" applyFill="1" applyBorder="1" applyAlignment="1" applyProtection="1">
      <alignment horizontal="center" vertical="center" wrapText="1"/>
      <protection locked="0"/>
    </xf>
    <xf numFmtId="49" fontId="0" fillId="20" borderId="113" xfId="0" applyNumberFormat="1" applyFont="1" applyFill="1" applyBorder="1" applyAlignment="1" applyProtection="1">
      <alignment horizontal="center" vertical="center" wrapText="1"/>
      <protection locked="0"/>
    </xf>
    <xf numFmtId="49" fontId="0" fillId="20" borderId="114" xfId="0" applyNumberFormat="1" applyFill="1" applyBorder="1" applyAlignment="1" applyProtection="1">
      <alignment horizontal="center" vertical="center" wrapText="1"/>
      <protection locked="0"/>
    </xf>
    <xf numFmtId="0" fontId="2" fillId="0" borderId="108" xfId="0" applyFont="1" applyFill="1" applyBorder="1" applyAlignment="1" applyProtection="1">
      <alignment horizontal="center" vertical="center" wrapText="1"/>
      <protection/>
    </xf>
    <xf numFmtId="0" fontId="0" fillId="0" borderId="105" xfId="0" applyBorder="1" applyAlignment="1" applyProtection="1">
      <alignment horizontal="center" vertical="center" wrapText="1"/>
      <protection/>
    </xf>
    <xf numFmtId="0" fontId="2" fillId="0" borderId="115"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168" fontId="29" fillId="20" borderId="116" xfId="0" applyNumberFormat="1" applyFont="1" applyFill="1" applyBorder="1" applyAlignment="1" applyProtection="1">
      <alignment horizontal="center" vertical="center"/>
      <protection locked="0"/>
    </xf>
    <xf numFmtId="0" fontId="30" fillId="37" borderId="116" xfId="0" applyFont="1" applyFill="1" applyBorder="1" applyAlignment="1" applyProtection="1">
      <alignment horizontal="right" vertical="top"/>
      <protection/>
    </xf>
    <xf numFmtId="49" fontId="87" fillId="20" borderId="116" xfId="0" applyNumberFormat="1" applyFont="1" applyFill="1" applyBorder="1" applyAlignment="1" applyProtection="1">
      <alignment horizontal="center" vertical="center"/>
      <protection locked="0"/>
    </xf>
    <xf numFmtId="0" fontId="2" fillId="0" borderId="58" xfId="0" applyFont="1" applyFill="1" applyBorder="1" applyAlignment="1" applyProtection="1">
      <alignment horizontal="left" vertical="center" wrapText="1"/>
      <protection/>
    </xf>
    <xf numFmtId="0" fontId="0" fillId="0" borderId="101" xfId="0" applyBorder="1" applyAlignment="1" applyProtection="1">
      <alignment vertical="center" wrapText="1"/>
      <protection/>
    </xf>
    <xf numFmtId="49" fontId="0" fillId="20" borderId="117" xfId="0" applyNumberFormat="1" applyFont="1" applyFill="1" applyBorder="1" applyAlignment="1" applyProtection="1">
      <alignment horizontal="center" vertical="center" wrapText="1"/>
      <protection locked="0"/>
    </xf>
    <xf numFmtId="49" fontId="0" fillId="0" borderId="117" xfId="0" applyNumberFormat="1" applyBorder="1" applyAlignment="1" applyProtection="1">
      <alignment horizontal="center" vertical="center" wrapText="1"/>
      <protection locked="0"/>
    </xf>
    <xf numFmtId="49" fontId="0" fillId="0" borderId="57" xfId="0" applyNumberFormat="1" applyBorder="1" applyAlignment="1" applyProtection="1">
      <alignment horizontal="center" vertical="center" wrapText="1"/>
      <protection locked="0"/>
    </xf>
    <xf numFmtId="49" fontId="0" fillId="20" borderId="97" xfId="0" applyNumberFormat="1" applyFont="1" applyFill="1" applyBorder="1" applyAlignment="1" applyProtection="1">
      <alignment vertical="center" wrapText="1"/>
      <protection locked="0"/>
    </xf>
    <xf numFmtId="0" fontId="0" fillId="0" borderId="97" xfId="0" applyBorder="1" applyAlignment="1" applyProtection="1">
      <alignment vertical="center" wrapText="1"/>
      <protection locked="0"/>
    </xf>
    <xf numFmtId="0" fontId="2" fillId="35" borderId="38" xfId="0" applyFon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1" fillId="35" borderId="13" xfId="0" applyFont="1" applyFill="1" applyBorder="1" applyAlignment="1" applyProtection="1">
      <alignment vertical="center" wrapText="1"/>
      <protection/>
    </xf>
    <xf numFmtId="0" fontId="1" fillId="35" borderId="16" xfId="0" applyFont="1" applyFill="1" applyBorder="1" applyAlignment="1" applyProtection="1">
      <alignment vertical="center" wrapText="1"/>
      <protection/>
    </xf>
    <xf numFmtId="0" fontId="2" fillId="41" borderId="101" xfId="0" applyFont="1" applyFill="1" applyBorder="1" applyAlignment="1" applyProtection="1">
      <alignment vertical="center" wrapText="1"/>
      <protection/>
    </xf>
    <xf numFmtId="0" fontId="0" fillId="0" borderId="59" xfId="0" applyBorder="1" applyAlignment="1" applyProtection="1">
      <alignment vertical="center" wrapText="1"/>
      <protection/>
    </xf>
    <xf numFmtId="49" fontId="0" fillId="20" borderId="15" xfId="0" applyNumberFormat="1"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49" fontId="0" fillId="20" borderId="104" xfId="0" applyNumberFormat="1" applyFont="1" applyFill="1" applyBorder="1" applyAlignment="1" applyProtection="1">
      <alignment vertical="center" wrapText="1"/>
      <protection locked="0"/>
    </xf>
    <xf numFmtId="0" fontId="0" fillId="20" borderId="105" xfId="0" applyFill="1" applyBorder="1" applyAlignment="1" applyProtection="1">
      <alignment vertical="center" wrapText="1"/>
      <protection locked="0"/>
    </xf>
    <xf numFmtId="49" fontId="0" fillId="20" borderId="105" xfId="0" applyNumberFormat="1" applyFont="1" applyFill="1" applyBorder="1" applyAlignment="1" applyProtection="1">
      <alignment vertical="center" wrapText="1"/>
      <protection locked="0"/>
    </xf>
    <xf numFmtId="49" fontId="2" fillId="41" borderId="101" xfId="0" applyNumberFormat="1" applyFont="1" applyFill="1" applyBorder="1" applyAlignment="1" applyProtection="1">
      <alignment vertical="center" wrapText="1"/>
      <protection/>
    </xf>
    <xf numFmtId="49" fontId="2" fillId="41" borderId="58" xfId="0" applyNumberFormat="1" applyFont="1" applyFill="1" applyBorder="1" applyAlignment="1" applyProtection="1">
      <alignment vertical="center" wrapText="1"/>
      <protection/>
    </xf>
    <xf numFmtId="49" fontId="0" fillId="20" borderId="14" xfId="0" applyNumberFormat="1" applyFont="1" applyFill="1" applyBorder="1" applyAlignment="1" applyProtection="1">
      <alignment horizontal="center" vertical="center" wrapText="1"/>
      <protection locked="0"/>
    </xf>
    <xf numFmtId="49" fontId="0" fillId="20" borderId="14" xfId="0" applyNumberFormat="1" applyFill="1" applyBorder="1" applyAlignment="1" applyProtection="1">
      <alignment horizontal="center" vertical="center" wrapText="1"/>
      <protection locked="0"/>
    </xf>
    <xf numFmtId="49" fontId="0" fillId="20" borderId="118" xfId="0" applyNumberFormat="1" applyFill="1" applyBorder="1" applyAlignment="1" applyProtection="1">
      <alignment horizontal="center" vertical="center" wrapText="1"/>
      <protection locked="0"/>
    </xf>
    <xf numFmtId="10" fontId="0" fillId="20" borderId="113" xfId="0" applyNumberFormat="1" applyFont="1" applyFill="1" applyBorder="1" applyAlignment="1" applyProtection="1">
      <alignment horizontal="center" vertical="center" wrapText="1"/>
      <protection locked="0"/>
    </xf>
    <xf numFmtId="10" fontId="0" fillId="20" borderId="113" xfId="0" applyNumberFormat="1" applyFill="1" applyBorder="1" applyAlignment="1" applyProtection="1">
      <alignment horizontal="center" vertical="center" wrapText="1"/>
      <protection locked="0"/>
    </xf>
    <xf numFmtId="10" fontId="0" fillId="20" borderId="114" xfId="0" applyNumberFormat="1" applyFill="1" applyBorder="1" applyAlignment="1" applyProtection="1">
      <alignment horizontal="center" vertical="center" wrapText="1"/>
      <protection locked="0"/>
    </xf>
    <xf numFmtId="0" fontId="0" fillId="36" borderId="0" xfId="0" applyFont="1" applyFill="1" applyAlignment="1" applyProtection="1">
      <alignment vertical="center" wrapText="1"/>
      <protection/>
    </xf>
    <xf numFmtId="0" fontId="0" fillId="0" borderId="0" xfId="0" applyAlignment="1">
      <alignment vertical="center"/>
    </xf>
    <xf numFmtId="10" fontId="0" fillId="20" borderId="119" xfId="0" applyNumberFormat="1" applyFont="1" applyFill="1" applyBorder="1" applyAlignment="1" applyProtection="1">
      <alignment horizontal="center" vertical="center" wrapText="1"/>
      <protection locked="0"/>
    </xf>
    <xf numFmtId="10" fontId="0" fillId="20" borderId="119" xfId="0" applyNumberFormat="1" applyFill="1" applyBorder="1" applyAlignment="1" applyProtection="1">
      <alignment horizontal="center" vertical="center" wrapText="1"/>
      <protection locked="0"/>
    </xf>
    <xf numFmtId="10" fontId="0" fillId="20" borderId="120" xfId="0" applyNumberFormat="1" applyFill="1" applyBorder="1" applyAlignment="1" applyProtection="1">
      <alignment horizontal="center" vertical="center" wrapText="1"/>
      <protection locked="0"/>
    </xf>
    <xf numFmtId="10" fontId="0" fillId="20" borderId="14" xfId="0" applyNumberFormat="1" applyFont="1" applyFill="1" applyBorder="1" applyAlignment="1" applyProtection="1">
      <alignment horizontal="center" vertical="center" wrapText="1"/>
      <protection locked="0"/>
    </xf>
    <xf numFmtId="10" fontId="0" fillId="20" borderId="14" xfId="0" applyNumberFormat="1" applyFill="1" applyBorder="1" applyAlignment="1" applyProtection="1">
      <alignment horizontal="center" vertical="center" wrapText="1"/>
      <protection locked="0"/>
    </xf>
    <xf numFmtId="10" fontId="0" fillId="20" borderId="118" xfId="0" applyNumberFormat="1" applyFill="1" applyBorder="1" applyAlignment="1" applyProtection="1">
      <alignment horizontal="center" vertical="center" wrapText="1"/>
      <protection locked="0"/>
    </xf>
    <xf numFmtId="10" fontId="0" fillId="20" borderId="121" xfId="0" applyNumberFormat="1" applyFont="1" applyFill="1" applyBorder="1" applyAlignment="1" applyProtection="1">
      <alignment horizontal="center" vertical="center" wrapText="1"/>
      <protection locked="0"/>
    </xf>
    <xf numFmtId="49" fontId="42" fillId="20" borderId="97" xfId="0" applyNumberFormat="1" applyFont="1" applyFill="1" applyBorder="1" applyAlignment="1" applyProtection="1">
      <alignment vertical="center" wrapText="1"/>
      <protection locked="0"/>
    </xf>
    <xf numFmtId="49" fontId="42" fillId="0" borderId="97" xfId="0" applyNumberFormat="1" applyFont="1" applyBorder="1" applyAlignment="1" applyProtection="1">
      <alignment vertical="center" wrapText="1"/>
      <protection locked="0"/>
    </xf>
    <xf numFmtId="49" fontId="42" fillId="0" borderId="109" xfId="0" applyNumberFormat="1" applyFont="1" applyBorder="1" applyAlignment="1" applyProtection="1">
      <alignment vertical="center" wrapText="1"/>
      <protection locked="0"/>
    </xf>
    <xf numFmtId="0" fontId="9" fillId="0" borderId="0" xfId="0" applyFont="1" applyFill="1" applyAlignment="1" applyProtection="1">
      <alignment horizontal="right" vertical="top"/>
      <protection/>
    </xf>
    <xf numFmtId="0" fontId="0" fillId="0" borderId="0" xfId="0" applyAlignment="1" applyProtection="1">
      <alignment vertical="top"/>
      <protection/>
    </xf>
    <xf numFmtId="0" fontId="2" fillId="0" borderId="0" xfId="0" applyFont="1" applyFill="1" applyAlignment="1" applyProtection="1">
      <alignment vertical="top" wrapText="1"/>
      <protection/>
    </xf>
    <xf numFmtId="49" fontId="2" fillId="35" borderId="56" xfId="0" applyNumberFormat="1" applyFont="1" applyFill="1" applyBorder="1" applyAlignment="1" applyProtection="1">
      <alignment horizontal="center" vertical="center"/>
      <protection/>
    </xf>
    <xf numFmtId="49" fontId="2" fillId="35" borderId="117" xfId="0" applyNumberFormat="1" applyFont="1" applyFill="1" applyBorder="1" applyAlignment="1" applyProtection="1">
      <alignment horizontal="center" vertical="center"/>
      <protection/>
    </xf>
    <xf numFmtId="49" fontId="2" fillId="35" borderId="57" xfId="0" applyNumberFormat="1" applyFont="1" applyFill="1" applyBorder="1" applyAlignment="1" applyProtection="1">
      <alignment horizontal="center" vertical="center"/>
      <protection/>
    </xf>
    <xf numFmtId="0" fontId="2" fillId="0" borderId="110" xfId="0" applyFont="1" applyFill="1" applyBorder="1" applyAlignment="1" applyProtection="1">
      <alignment horizontal="left" vertical="center" wrapText="1"/>
      <protection/>
    </xf>
    <xf numFmtId="0" fontId="0" fillId="0" borderId="97" xfId="0" applyBorder="1" applyAlignment="1" applyProtection="1">
      <alignment vertical="center" wrapText="1"/>
      <protection/>
    </xf>
    <xf numFmtId="49" fontId="0" fillId="20" borderId="122" xfId="0" applyNumberFormat="1" applyFont="1" applyFill="1" applyBorder="1" applyAlignment="1" applyProtection="1">
      <alignment horizontal="center" vertical="center" wrapText="1"/>
      <protection locked="0"/>
    </xf>
    <xf numFmtId="49" fontId="0" fillId="20" borderId="119" xfId="0" applyNumberFormat="1" applyFont="1" applyFill="1" applyBorder="1" applyAlignment="1" applyProtection="1">
      <alignment horizontal="center" vertical="center" wrapText="1"/>
      <protection locked="0"/>
    </xf>
    <xf numFmtId="0" fontId="2" fillId="0" borderId="98" xfId="0" applyFont="1" applyFill="1" applyBorder="1" applyAlignment="1" applyProtection="1">
      <alignment horizontal="left" vertical="center" wrapText="1"/>
      <protection/>
    </xf>
    <xf numFmtId="0" fontId="2" fillId="0" borderId="15" xfId="0" applyFont="1" applyBorder="1" applyAlignment="1" applyProtection="1">
      <alignment vertical="center" wrapText="1"/>
      <protection/>
    </xf>
    <xf numFmtId="49" fontId="0" fillId="20" borderId="121" xfId="0" applyNumberFormat="1" applyFont="1" applyFill="1" applyBorder="1" applyAlignment="1" applyProtection="1">
      <alignment horizontal="center" vertical="center" wrapText="1"/>
      <protection locked="0"/>
    </xf>
    <xf numFmtId="49" fontId="0" fillId="20" borderId="56" xfId="0" applyNumberFormat="1" applyFont="1" applyFill="1" applyBorder="1" applyAlignment="1" applyProtection="1">
      <alignment horizontal="center" vertical="center" wrapText="1"/>
      <protection locked="0"/>
    </xf>
    <xf numFmtId="0" fontId="2" fillId="0" borderId="106" xfId="0" applyFont="1" applyFill="1" applyBorder="1" applyAlignment="1" applyProtection="1">
      <alignment horizontal="center" vertical="center" wrapText="1"/>
      <protection/>
    </xf>
    <xf numFmtId="0" fontId="0" fillId="0" borderId="97" xfId="0" applyBorder="1" applyAlignment="1" applyProtection="1">
      <alignment horizontal="center" vertical="center" wrapText="1"/>
      <protection/>
    </xf>
    <xf numFmtId="166" fontId="2" fillId="0" borderId="123" xfId="0" applyNumberFormat="1" applyFont="1" applyFill="1" applyBorder="1" applyAlignment="1" applyProtection="1">
      <alignment horizontal="center" vertical="center" wrapText="1"/>
      <protection/>
    </xf>
    <xf numFmtId="166" fontId="2" fillId="0" borderId="56" xfId="0" applyNumberFormat="1" applyFont="1" applyFill="1" applyBorder="1" applyAlignment="1" applyProtection="1">
      <alignment horizontal="center" vertical="center" wrapText="1"/>
      <protection/>
    </xf>
    <xf numFmtId="166" fontId="2" fillId="0" borderId="119" xfId="0" applyNumberFormat="1" applyFont="1" applyFill="1" applyBorder="1" applyAlignment="1" applyProtection="1">
      <alignment horizontal="center" vertical="center" wrapText="1"/>
      <protection/>
    </xf>
    <xf numFmtId="0" fontId="2" fillId="35" borderId="58" xfId="0" applyFont="1" applyFill="1"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49" fontId="0" fillId="20" borderId="120" xfId="0" applyNumberFormat="1" applyFont="1" applyFill="1" applyBorder="1" applyAlignment="1" applyProtection="1">
      <alignment horizontal="center" vertical="center" wrapText="1"/>
      <protection locked="0"/>
    </xf>
    <xf numFmtId="0" fontId="2" fillId="0" borderId="38"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0" fillId="0" borderId="49" xfId="0" applyBorder="1" applyAlignment="1" applyProtection="1">
      <alignment vertical="center" wrapText="1"/>
      <protection/>
    </xf>
    <xf numFmtId="0" fontId="0" fillId="0" borderId="124" xfId="0" applyBorder="1" applyAlignment="1" applyProtection="1">
      <alignment vertical="center" wrapText="1"/>
      <protection/>
    </xf>
    <xf numFmtId="0" fontId="0" fillId="0" borderId="48"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25" xfId="0" applyBorder="1" applyAlignment="1" applyProtection="1">
      <alignment vertical="center" wrapText="1"/>
      <protection/>
    </xf>
    <xf numFmtId="10" fontId="0" fillId="20" borderId="122" xfId="0" applyNumberFormat="1" applyFont="1" applyFill="1" applyBorder="1" applyAlignment="1" applyProtection="1">
      <alignment horizontal="center" vertical="center" wrapText="1"/>
      <protection locked="0"/>
    </xf>
    <xf numFmtId="10" fontId="0" fillId="20" borderId="112" xfId="0" applyNumberFormat="1" applyFont="1" applyFill="1" applyBorder="1" applyAlignment="1" applyProtection="1">
      <alignment horizontal="center" vertical="center" wrapText="1"/>
      <protection locked="0"/>
    </xf>
    <xf numFmtId="0" fontId="2" fillId="0" borderId="123" xfId="0" applyFont="1" applyFill="1" applyBorder="1" applyAlignment="1" applyProtection="1">
      <alignment horizontal="left" vertical="center" wrapText="1"/>
      <protection/>
    </xf>
    <xf numFmtId="0" fontId="0" fillId="0" borderId="123" xfId="0" applyBorder="1" applyAlignment="1" applyProtection="1">
      <alignment vertical="center" wrapText="1"/>
      <protection/>
    </xf>
    <xf numFmtId="49" fontId="42" fillId="20" borderId="15" xfId="0" applyNumberFormat="1" applyFont="1" applyFill="1" applyBorder="1" applyAlignment="1" applyProtection="1">
      <alignment vertical="center" wrapText="1"/>
      <protection locked="0"/>
    </xf>
    <xf numFmtId="49" fontId="42" fillId="0" borderId="15" xfId="0" applyNumberFormat="1" applyFont="1" applyBorder="1" applyAlignment="1" applyProtection="1">
      <alignment vertical="center" wrapText="1"/>
      <protection locked="0"/>
    </xf>
    <xf numFmtId="49" fontId="42" fillId="0" borderId="99" xfId="0" applyNumberFormat="1" applyFont="1" applyBorder="1" applyAlignment="1" applyProtection="1">
      <alignment vertical="center" wrapText="1"/>
      <protection locked="0"/>
    </xf>
    <xf numFmtId="49" fontId="42" fillId="20" borderId="105" xfId="0" applyNumberFormat="1" applyFont="1" applyFill="1" applyBorder="1" applyAlignment="1" applyProtection="1">
      <alignment vertical="center" wrapText="1"/>
      <protection locked="0"/>
    </xf>
    <xf numFmtId="49" fontId="42" fillId="0" borderId="105" xfId="0" applyNumberFormat="1" applyFont="1" applyBorder="1" applyAlignment="1" applyProtection="1">
      <alignment vertical="center" wrapText="1"/>
      <protection locked="0"/>
    </xf>
    <xf numFmtId="49" fontId="42" fillId="0" borderId="100" xfId="0" applyNumberFormat="1" applyFont="1" applyBorder="1" applyAlignment="1" applyProtection="1">
      <alignment vertical="center" wrapText="1"/>
      <protection locked="0"/>
    </xf>
    <xf numFmtId="0" fontId="0" fillId="0" borderId="105" xfId="0" applyBorder="1" applyAlignment="1" applyProtection="1">
      <alignment vertical="center" wrapText="1"/>
      <protection locked="0"/>
    </xf>
    <xf numFmtId="0" fontId="15" fillId="0" borderId="0" xfId="0" applyFont="1" applyFill="1" applyBorder="1" applyAlignment="1" applyProtection="1">
      <alignment vertical="top"/>
      <protection/>
    </xf>
    <xf numFmtId="0" fontId="0" fillId="0" borderId="0" xfId="0" applyAlignment="1">
      <alignment vertical="top"/>
    </xf>
    <xf numFmtId="0" fontId="0" fillId="0" borderId="0" xfId="0" applyFill="1" applyBorder="1" applyAlignment="1" applyProtection="1">
      <alignment vertical="top"/>
      <protection/>
    </xf>
    <xf numFmtId="166" fontId="2" fillId="0" borderId="120" xfId="0" applyNumberFormat="1" applyFont="1" applyFill="1" applyBorder="1" applyAlignment="1" applyProtection="1">
      <alignment horizontal="center" vertical="center" wrapText="1"/>
      <protection/>
    </xf>
    <xf numFmtId="49" fontId="0" fillId="20" borderId="98" xfId="0" applyNumberFormat="1" applyFont="1" applyFill="1" applyBorder="1" applyAlignment="1" applyProtection="1">
      <alignment vertical="center" wrapText="1"/>
      <protection locked="0"/>
    </xf>
    <xf numFmtId="0" fontId="0" fillId="20" borderId="15" xfId="0" applyFill="1" applyBorder="1" applyAlignment="1" applyProtection="1">
      <alignment vertical="center" wrapText="1"/>
      <protection locked="0"/>
    </xf>
    <xf numFmtId="49" fontId="0" fillId="20" borderId="20" xfId="0" applyNumberFormat="1" applyFont="1" applyFill="1" applyBorder="1" applyAlignment="1" applyProtection="1">
      <alignment vertical="center" wrapText="1"/>
      <protection locked="0"/>
    </xf>
    <xf numFmtId="0" fontId="0" fillId="20" borderId="20" xfId="0" applyFill="1" applyBorder="1" applyAlignment="1" applyProtection="1">
      <alignment vertical="center" wrapText="1"/>
      <protection locked="0"/>
    </xf>
    <xf numFmtId="49" fontId="0" fillId="20" borderId="126" xfId="0" applyNumberFormat="1" applyFont="1" applyFill="1" applyBorder="1" applyAlignment="1" applyProtection="1">
      <alignment vertical="center" wrapText="1"/>
      <protection locked="0"/>
    </xf>
    <xf numFmtId="0" fontId="2" fillId="0" borderId="126" xfId="0" applyFont="1" applyFill="1" applyBorder="1" applyAlignment="1" applyProtection="1">
      <alignment horizontal="left" vertical="center" wrapText="1"/>
      <protection/>
    </xf>
    <xf numFmtId="0" fontId="0" fillId="0" borderId="20" xfId="0" applyBorder="1" applyAlignment="1" applyProtection="1">
      <alignment vertical="center" wrapText="1"/>
      <protection/>
    </xf>
    <xf numFmtId="49" fontId="0" fillId="20" borderId="127" xfId="0" applyNumberFormat="1" applyFont="1" applyFill="1" applyBorder="1" applyAlignment="1" applyProtection="1">
      <alignment horizontal="center" vertical="center" wrapText="1"/>
      <protection locked="0"/>
    </xf>
    <xf numFmtId="49" fontId="0" fillId="20" borderId="128" xfId="0" applyNumberFormat="1" applyFill="1" applyBorder="1" applyAlignment="1" applyProtection="1">
      <alignment horizontal="center" vertical="center" wrapText="1"/>
      <protection locked="0"/>
    </xf>
    <xf numFmtId="49" fontId="0" fillId="20" borderId="128" xfId="0" applyNumberFormat="1" applyFont="1" applyFill="1" applyBorder="1" applyAlignment="1" applyProtection="1">
      <alignment horizontal="center" vertical="center" wrapText="1"/>
      <protection locked="0"/>
    </xf>
    <xf numFmtId="49" fontId="0" fillId="20" borderId="129" xfId="0" applyNumberFormat="1" applyFill="1" applyBorder="1" applyAlignment="1" applyProtection="1">
      <alignment horizontal="center" vertical="center" wrapText="1"/>
      <protection locked="0"/>
    </xf>
    <xf numFmtId="0" fontId="0" fillId="20" borderId="48" xfId="0" applyNumberFormat="1" applyFont="1" applyFill="1" applyBorder="1" applyAlignment="1" applyProtection="1">
      <alignment horizontal="left" vertical="top" wrapText="1"/>
      <protection locked="0"/>
    </xf>
    <xf numFmtId="0" fontId="0" fillId="20" borderId="12" xfId="0" applyNumberFormat="1" applyFont="1" applyFill="1" applyBorder="1" applyAlignment="1" applyProtection="1">
      <alignment horizontal="left" vertical="top" wrapText="1"/>
      <protection locked="0"/>
    </xf>
    <xf numFmtId="0" fontId="0" fillId="20" borderId="90" xfId="0" applyNumberFormat="1" applyFont="1" applyFill="1" applyBorder="1" applyAlignment="1" applyProtection="1">
      <alignment horizontal="left" vertical="top" wrapText="1"/>
      <protection locked="0"/>
    </xf>
    <xf numFmtId="0" fontId="0" fillId="20" borderId="126" xfId="0" applyNumberFormat="1" applyFont="1" applyFill="1" applyBorder="1" applyAlignment="1" applyProtection="1">
      <alignment horizontal="left" vertical="top" wrapText="1"/>
      <protection locked="0"/>
    </xf>
    <xf numFmtId="0" fontId="0" fillId="20" borderId="20" xfId="0" applyNumberFormat="1" applyFont="1" applyFill="1" applyBorder="1" applyAlignment="1" applyProtection="1">
      <alignment horizontal="left" vertical="top" wrapText="1"/>
      <protection locked="0"/>
    </xf>
    <xf numFmtId="0" fontId="0" fillId="20" borderId="21" xfId="0" applyNumberFormat="1" applyFont="1" applyFill="1" applyBorder="1" applyAlignment="1" applyProtection="1">
      <alignment horizontal="left" vertical="top" wrapText="1"/>
      <protection locked="0"/>
    </xf>
    <xf numFmtId="49" fontId="1" fillId="0" borderId="98" xfId="0" applyNumberFormat="1" applyFont="1" applyBorder="1" applyAlignment="1" applyProtection="1">
      <alignment vertical="top" wrapText="1"/>
      <protection/>
    </xf>
    <xf numFmtId="49" fontId="1" fillId="0" borderId="15" xfId="0" applyNumberFormat="1" applyFont="1" applyBorder="1" applyAlignment="1" applyProtection="1">
      <alignment vertical="top" wrapText="1"/>
      <protection/>
    </xf>
    <xf numFmtId="49" fontId="2" fillId="20" borderId="15" xfId="0" applyNumberFormat="1" applyFont="1" applyFill="1" applyBorder="1" applyAlignment="1" applyProtection="1">
      <alignment horizontal="center" vertical="center" wrapText="1"/>
      <protection locked="0"/>
    </xf>
    <xf numFmtId="0" fontId="2" fillId="20" borderId="15" xfId="0" applyNumberFormat="1" applyFont="1" applyFill="1" applyBorder="1" applyAlignment="1" applyProtection="1">
      <alignment horizontal="center" vertical="center" wrapText="1"/>
      <protection locked="0"/>
    </xf>
    <xf numFmtId="0" fontId="2" fillId="20" borderId="99" xfId="0" applyNumberFormat="1" applyFont="1" applyFill="1" applyBorder="1" applyAlignment="1" applyProtection="1">
      <alignment horizontal="center" vertical="center" wrapText="1"/>
      <protection locked="0"/>
    </xf>
    <xf numFmtId="49" fontId="1" fillId="0" borderId="87" xfId="0" applyNumberFormat="1" applyFont="1" applyFill="1" applyBorder="1" applyAlignment="1" applyProtection="1">
      <alignment vertical="top" wrapText="1"/>
      <protection/>
    </xf>
    <xf numFmtId="0" fontId="0" fillId="0" borderId="88" xfId="0" applyFont="1" applyFill="1" applyBorder="1" applyAlignment="1" applyProtection="1">
      <alignment vertical="top" wrapText="1"/>
      <protection/>
    </xf>
    <xf numFmtId="0" fontId="0" fillId="0" borderId="88" xfId="0" applyFont="1" applyBorder="1" applyAlignment="1" applyProtection="1">
      <alignment wrapText="1"/>
      <protection/>
    </xf>
    <xf numFmtId="0" fontId="1" fillId="0" borderId="88" xfId="0" applyFont="1" applyFill="1" applyBorder="1" applyAlignment="1" applyProtection="1">
      <alignment vertical="top" wrapText="1"/>
      <protection/>
    </xf>
    <xf numFmtId="49" fontId="1" fillId="0" borderId="88" xfId="0" applyNumberFormat="1" applyFont="1" applyFill="1" applyBorder="1" applyAlignment="1" applyProtection="1">
      <alignment horizontal="right" vertical="top" wrapText="1"/>
      <protection/>
    </xf>
    <xf numFmtId="0" fontId="0" fillId="0" borderId="88" xfId="0" applyFont="1" applyFill="1" applyBorder="1" applyAlignment="1" applyProtection="1">
      <alignment horizontal="right" vertical="top" wrapText="1"/>
      <protection/>
    </xf>
    <xf numFmtId="0" fontId="0" fillId="0" borderId="89" xfId="0" applyFont="1" applyFill="1" applyBorder="1" applyAlignment="1" applyProtection="1">
      <alignment horizontal="right" vertical="top" wrapText="1"/>
      <protection/>
    </xf>
    <xf numFmtId="0" fontId="2" fillId="0" borderId="0" xfId="0" applyFont="1" applyFill="1" applyAlignment="1" applyProtection="1">
      <alignment horizontal="left" wrapText="1"/>
      <protection/>
    </xf>
    <xf numFmtId="0" fontId="34" fillId="0" borderId="0" xfId="0" applyFont="1" applyAlignment="1">
      <alignment horizontal="center" vertical="center" wrapText="1"/>
    </xf>
    <xf numFmtId="49" fontId="0" fillId="20" borderId="105" xfId="0" applyNumberFormat="1" applyFont="1" applyFill="1" applyBorder="1" applyAlignment="1" applyProtection="1">
      <alignment horizontal="left" vertical="top" wrapText="1"/>
      <protection locked="0"/>
    </xf>
    <xf numFmtId="49" fontId="0" fillId="20" borderId="100" xfId="0" applyNumberFormat="1" applyFont="1" applyFill="1" applyBorder="1" applyAlignment="1" applyProtection="1">
      <alignment horizontal="left" vertical="top" wrapText="1"/>
      <protection locked="0"/>
    </xf>
    <xf numFmtId="49" fontId="2" fillId="20" borderId="99" xfId="0" applyNumberFormat="1" applyFont="1" applyFill="1" applyBorder="1" applyAlignment="1" applyProtection="1">
      <alignment horizontal="center" vertical="center" wrapText="1"/>
      <protection locked="0"/>
    </xf>
    <xf numFmtId="0" fontId="4" fillId="0" borderId="0" xfId="0" applyFont="1" applyAlignment="1" applyProtection="1">
      <alignment horizontal="center" vertical="top" wrapText="1"/>
      <protection/>
    </xf>
    <xf numFmtId="0" fontId="0" fillId="0" borderId="0" xfId="0" applyAlignment="1" applyProtection="1">
      <alignment wrapText="1"/>
      <protection/>
    </xf>
    <xf numFmtId="3" fontId="27" fillId="0" borderId="0" xfId="0" applyNumberFormat="1" applyFont="1" applyBorder="1" applyAlignment="1" applyProtection="1">
      <alignment horizontal="left" vertical="top"/>
      <protection/>
    </xf>
    <xf numFmtId="0" fontId="0" fillId="0" borderId="0" xfId="0" applyFont="1" applyAlignment="1" applyProtection="1">
      <alignment vertical="top"/>
      <protection/>
    </xf>
    <xf numFmtId="0" fontId="0" fillId="0" borderId="0" xfId="0" applyFont="1" applyAlignment="1" applyProtection="1">
      <alignment/>
      <protection/>
    </xf>
    <xf numFmtId="0" fontId="2" fillId="33" borderId="25" xfId="0" applyFont="1" applyFill="1" applyBorder="1" applyAlignment="1" applyProtection="1">
      <alignment horizontal="center" vertical="top"/>
      <protection/>
    </xf>
    <xf numFmtId="0" fontId="2" fillId="33" borderId="13" xfId="0" applyFont="1" applyFill="1" applyBorder="1" applyAlignment="1" applyProtection="1">
      <alignment horizontal="center" vertical="top"/>
      <protection/>
    </xf>
    <xf numFmtId="0" fontId="2" fillId="33" borderId="49" xfId="0" applyFont="1" applyFill="1" applyBorder="1" applyAlignment="1" applyProtection="1">
      <alignment horizontal="center" vertical="top"/>
      <protection/>
    </xf>
    <xf numFmtId="0" fontId="9" fillId="33" borderId="24" xfId="0" applyFont="1" applyFill="1" applyBorder="1" applyAlignment="1" applyProtection="1">
      <alignment horizontal="left" vertical="center" wrapText="1"/>
      <protection/>
    </xf>
    <xf numFmtId="0" fontId="0" fillId="33" borderId="127" xfId="0" applyFill="1" applyBorder="1" applyAlignment="1" applyProtection="1">
      <alignment horizontal="left" vertical="center"/>
      <protection/>
    </xf>
    <xf numFmtId="0" fontId="9" fillId="33" borderId="130" xfId="0" applyFont="1" applyFill="1" applyBorder="1" applyAlignment="1" applyProtection="1">
      <alignment horizontal="left" vertical="center" wrapText="1"/>
      <protection/>
    </xf>
    <xf numFmtId="0" fontId="0" fillId="33" borderId="128" xfId="0" applyFill="1" applyBorder="1" applyAlignment="1" applyProtection="1">
      <alignment horizontal="left" vertical="center"/>
      <protection/>
    </xf>
    <xf numFmtId="3" fontId="9" fillId="0" borderId="0" xfId="0" applyNumberFormat="1" applyFont="1" applyAlignment="1" applyProtection="1">
      <alignment vertical="top"/>
      <protection/>
    </xf>
    <xf numFmtId="0" fontId="0" fillId="0" borderId="0" xfId="0" applyAlignment="1" applyProtection="1">
      <alignment/>
      <protection/>
    </xf>
    <xf numFmtId="0" fontId="0" fillId="0" borderId="0" xfId="0" applyAlignment="1" applyProtection="1">
      <alignment horizontal="center" wrapText="1"/>
      <protection/>
    </xf>
    <xf numFmtId="0" fontId="0" fillId="36" borderId="0" xfId="0" applyFill="1" applyAlignment="1">
      <alignment vertical="center" wrapText="1"/>
    </xf>
    <xf numFmtId="49" fontId="0" fillId="20" borderId="48" xfId="0" applyNumberFormat="1" applyFont="1" applyFill="1" applyBorder="1" applyAlignment="1" applyProtection="1">
      <alignment horizontal="center" vertical="center" wrapText="1"/>
      <protection locked="0"/>
    </xf>
    <xf numFmtId="49" fontId="0" fillId="20" borderId="12" xfId="0" applyNumberFormat="1" applyFont="1" applyFill="1" applyBorder="1" applyAlignment="1" applyProtection="1">
      <alignment horizontal="center" vertical="center" wrapText="1"/>
      <protection locked="0"/>
    </xf>
    <xf numFmtId="49" fontId="0" fillId="20" borderId="90" xfId="0" applyNumberFormat="1" applyFont="1" applyFill="1" applyBorder="1" applyAlignment="1" applyProtection="1">
      <alignment horizontal="center" vertical="center" wrapText="1"/>
      <protection locked="0"/>
    </xf>
    <xf numFmtId="0" fontId="0" fillId="0" borderId="0" xfId="0" applyFont="1" applyAlignment="1" applyProtection="1">
      <alignment horizontal="left" vertical="top"/>
      <protection/>
    </xf>
    <xf numFmtId="0" fontId="2" fillId="33" borderId="110" xfId="0" applyFont="1" applyFill="1" applyBorder="1" applyAlignment="1" applyProtection="1">
      <alignment horizontal="center" vertical="center"/>
      <protection/>
    </xf>
    <xf numFmtId="0" fontId="0" fillId="0" borderId="97" xfId="0" applyFont="1" applyBorder="1" applyAlignment="1" applyProtection="1">
      <alignment horizontal="center" vertical="center"/>
      <protection/>
    </xf>
    <xf numFmtId="0" fontId="12" fillId="0" borderId="88" xfId="0" applyFont="1" applyBorder="1" applyAlignment="1" applyProtection="1">
      <alignment horizontal="center" vertical="center" wrapText="1"/>
      <protection/>
    </xf>
    <xf numFmtId="0" fontId="0" fillId="0" borderId="88" xfId="0" applyBorder="1" applyAlignment="1" applyProtection="1">
      <alignment horizontal="center" vertical="center" wrapText="1"/>
      <protection/>
    </xf>
    <xf numFmtId="0" fontId="0" fillId="0" borderId="131" xfId="0" applyBorder="1" applyAlignment="1" applyProtection="1">
      <alignment horizontal="center" vertical="center" wrapText="1"/>
      <protection/>
    </xf>
    <xf numFmtId="0" fontId="2" fillId="35" borderId="110" xfId="0" applyFont="1" applyFill="1" applyBorder="1" applyAlignment="1" applyProtection="1">
      <alignment horizontal="center" vertical="center"/>
      <protection/>
    </xf>
    <xf numFmtId="0" fontId="0" fillId="0" borderId="97" xfId="0" applyBorder="1" applyAlignment="1" applyProtection="1">
      <alignment horizontal="center" vertical="center"/>
      <protection/>
    </xf>
    <xf numFmtId="3" fontId="1" fillId="20" borderId="54" xfId="0" applyNumberFormat="1" applyFont="1" applyFill="1" applyBorder="1" applyAlignment="1" applyProtection="1">
      <alignment/>
      <protection locked="0"/>
    </xf>
    <xf numFmtId="0" fontId="0" fillId="0" borderId="70" xfId="0" applyBorder="1" applyAlignment="1" applyProtection="1">
      <alignment/>
      <protection locked="0"/>
    </xf>
    <xf numFmtId="3" fontId="9" fillId="0" borderId="0" xfId="0" applyNumberFormat="1" applyFont="1" applyAlignment="1" applyProtection="1">
      <alignment wrapText="1"/>
      <protection/>
    </xf>
    <xf numFmtId="3" fontId="9" fillId="0" borderId="0" xfId="0" applyNumberFormat="1" applyFont="1" applyAlignment="1" applyProtection="1">
      <alignment vertical="top" wrapText="1"/>
      <protection/>
    </xf>
    <xf numFmtId="3" fontId="2" fillId="33" borderId="38" xfId="0" applyNumberFormat="1" applyFont="1" applyFill="1" applyBorder="1" applyAlignment="1" applyProtection="1">
      <alignment horizontal="center"/>
      <protection/>
    </xf>
    <xf numFmtId="0" fontId="0" fillId="0" borderId="16" xfId="0" applyFont="1" applyBorder="1" applyAlignment="1" applyProtection="1">
      <alignment horizontal="center"/>
      <protection/>
    </xf>
    <xf numFmtId="3" fontId="0" fillId="36" borderId="0" xfId="0" applyNumberFormat="1" applyFont="1" applyFill="1" applyBorder="1" applyAlignment="1" applyProtection="1">
      <alignment vertical="center" wrapText="1"/>
      <protection/>
    </xf>
    <xf numFmtId="0" fontId="0" fillId="36" borderId="0" xfId="0" applyFont="1" applyFill="1" applyAlignment="1">
      <alignment vertical="center" wrapText="1"/>
    </xf>
    <xf numFmtId="3" fontId="0" fillId="36" borderId="0" xfId="0" applyNumberFormat="1" applyFont="1" applyFill="1" applyAlignment="1" applyProtection="1">
      <alignment vertical="center" wrapText="1"/>
      <protection/>
    </xf>
    <xf numFmtId="3" fontId="2" fillId="0" borderId="13" xfId="0" applyNumberFormat="1" applyFont="1" applyFill="1" applyBorder="1" applyAlignment="1" applyProtection="1">
      <alignment horizontal="center"/>
      <protection/>
    </xf>
    <xf numFmtId="0" fontId="0" fillId="0" borderId="16" xfId="0" applyFill="1" applyBorder="1" applyAlignment="1" applyProtection="1">
      <alignment horizontal="center"/>
      <protection/>
    </xf>
    <xf numFmtId="49" fontId="2" fillId="20" borderId="48" xfId="0" applyNumberFormat="1" applyFont="1" applyFill="1" applyBorder="1" applyAlignment="1" applyProtection="1">
      <alignment horizontal="center" vertical="center" wrapText="1"/>
      <protection locked="0"/>
    </xf>
    <xf numFmtId="0" fontId="0" fillId="20" borderId="12" xfId="0" applyFont="1" applyFill="1" applyBorder="1" applyAlignment="1" applyProtection="1">
      <alignment horizontal="center" vertical="center" wrapText="1"/>
      <protection locked="0"/>
    </xf>
    <xf numFmtId="0" fontId="0" fillId="20" borderId="90" xfId="0" applyFont="1" applyFill="1" applyBorder="1" applyAlignment="1" applyProtection="1">
      <alignment horizontal="center" vertical="center" wrapText="1"/>
      <protection locked="0"/>
    </xf>
    <xf numFmtId="3" fontId="2" fillId="33" borderId="54" xfId="0" applyNumberFormat="1" applyFont="1" applyFill="1" applyBorder="1" applyAlignment="1" applyProtection="1">
      <alignment horizontal="center"/>
      <protection/>
    </xf>
    <xf numFmtId="0" fontId="0" fillId="0" borderId="70" xfId="0" applyBorder="1" applyAlignment="1" applyProtection="1">
      <alignment horizontal="center"/>
      <protection/>
    </xf>
    <xf numFmtId="169" fontId="1" fillId="35" borderId="68" xfId="0" applyNumberFormat="1" applyFont="1" applyFill="1" applyBorder="1" applyAlignment="1" applyProtection="1">
      <alignment horizontal="center"/>
      <protection/>
    </xf>
    <xf numFmtId="0" fontId="0" fillId="0" borderId="53" xfId="0" applyFont="1" applyBorder="1" applyAlignment="1" applyProtection="1">
      <alignment horizontal="center"/>
      <protection/>
    </xf>
    <xf numFmtId="169" fontId="2" fillId="35" borderId="52" xfId="0" applyNumberFormat="1" applyFont="1" applyFill="1" applyBorder="1" applyAlignment="1" applyProtection="1">
      <alignment horizontal="center"/>
      <protection/>
    </xf>
    <xf numFmtId="0" fontId="0" fillId="0" borderId="53" xfId="0" applyBorder="1" applyAlignment="1" applyProtection="1">
      <alignment horizontal="center"/>
      <protection/>
    </xf>
    <xf numFmtId="0" fontId="0" fillId="0" borderId="132" xfId="0" applyBorder="1" applyAlignment="1" applyProtection="1">
      <alignment horizontal="center"/>
      <protection/>
    </xf>
    <xf numFmtId="169" fontId="2" fillId="35" borderId="53" xfId="0" applyNumberFormat="1" applyFont="1" applyFill="1" applyBorder="1" applyAlignment="1" applyProtection="1">
      <alignment horizontal="center"/>
      <protection/>
    </xf>
    <xf numFmtId="169" fontId="1" fillId="35" borderId="133" xfId="0" applyNumberFormat="1" applyFont="1" applyFill="1" applyBorder="1" applyAlignment="1" applyProtection="1">
      <alignment horizontal="center"/>
      <protection/>
    </xf>
    <xf numFmtId="0" fontId="0" fillId="0" borderId="134" xfId="0" applyBorder="1" applyAlignment="1" applyProtection="1">
      <alignment horizontal="center"/>
      <protection/>
    </xf>
    <xf numFmtId="169" fontId="1" fillId="35" borderId="135" xfId="0" applyNumberFormat="1" applyFont="1" applyFill="1" applyBorder="1" applyAlignment="1" applyProtection="1">
      <alignment horizontal="center"/>
      <protection/>
    </xf>
    <xf numFmtId="0" fontId="0" fillId="0" borderId="16" xfId="0" applyBorder="1" applyAlignment="1" applyProtection="1">
      <alignment horizontal="center"/>
      <protection/>
    </xf>
    <xf numFmtId="169" fontId="1" fillId="35" borderId="11" xfId="0" applyNumberFormat="1" applyFont="1" applyFill="1" applyBorder="1" applyAlignment="1" applyProtection="1">
      <alignment horizontal="center"/>
      <protection/>
    </xf>
    <xf numFmtId="0" fontId="0" fillId="0" borderId="136" xfId="0" applyBorder="1" applyAlignment="1" applyProtection="1">
      <alignment horizontal="center"/>
      <protection/>
    </xf>
    <xf numFmtId="3" fontId="9" fillId="0" borderId="137" xfId="0" applyNumberFormat="1" applyFont="1" applyFill="1" applyBorder="1" applyAlignment="1" applyProtection="1">
      <alignment horizontal="right" vertical="center"/>
      <protection/>
    </xf>
    <xf numFmtId="3" fontId="0" fillId="0" borderId="101" xfId="0" applyNumberFormat="1" applyFont="1" applyFill="1" applyBorder="1" applyAlignment="1" applyProtection="1">
      <alignment horizontal="right" vertical="center"/>
      <protection/>
    </xf>
    <xf numFmtId="0" fontId="9" fillId="0" borderId="101" xfId="0" applyFont="1" applyFill="1" applyBorder="1" applyAlignment="1" applyProtection="1">
      <alignment horizontal="left" vertical="center"/>
      <protection/>
    </xf>
    <xf numFmtId="0" fontId="0" fillId="0" borderId="101" xfId="0" applyFont="1" applyFill="1" applyBorder="1" applyAlignment="1" applyProtection="1">
      <alignment vertical="center"/>
      <protection/>
    </xf>
    <xf numFmtId="169" fontId="36" fillId="35" borderId="13" xfId="0" applyNumberFormat="1" applyFont="1" applyFill="1" applyBorder="1" applyAlignment="1" applyProtection="1">
      <alignment horizontal="center" textRotation="90"/>
      <protection/>
    </xf>
    <xf numFmtId="0" fontId="37" fillId="35" borderId="27" xfId="0" applyFont="1" applyFill="1" applyBorder="1" applyAlignment="1" applyProtection="1">
      <alignment textRotation="90"/>
      <protection/>
    </xf>
    <xf numFmtId="3" fontId="9" fillId="0" borderId="101" xfId="0" applyNumberFormat="1" applyFont="1" applyFill="1" applyBorder="1" applyAlignment="1" applyProtection="1">
      <alignment horizontal="right" vertical="center"/>
      <protection/>
    </xf>
    <xf numFmtId="169" fontId="2" fillId="35" borderId="54" xfId="0" applyNumberFormat="1" applyFont="1" applyFill="1" applyBorder="1" applyAlignment="1" applyProtection="1">
      <alignment horizontal="center"/>
      <protection/>
    </xf>
    <xf numFmtId="0" fontId="0" fillId="0" borderId="70" xfId="0" applyFont="1" applyBorder="1" applyAlignment="1" applyProtection="1">
      <alignment horizontal="center"/>
      <protection/>
    </xf>
    <xf numFmtId="0" fontId="0" fillId="0" borderId="138" xfId="0" applyFont="1" applyFill="1" applyBorder="1" applyAlignment="1" applyProtection="1">
      <alignment vertical="center"/>
      <protection/>
    </xf>
    <xf numFmtId="3" fontId="9" fillId="0" borderId="58" xfId="0" applyNumberFormat="1" applyFont="1" applyFill="1" applyBorder="1" applyAlignment="1" applyProtection="1">
      <alignment horizontal="right" vertical="center"/>
      <protection/>
    </xf>
    <xf numFmtId="0" fontId="0" fillId="0" borderId="59" xfId="0" applyFont="1" applyFill="1" applyBorder="1" applyAlignment="1" applyProtection="1">
      <alignment vertical="center"/>
      <protection/>
    </xf>
    <xf numFmtId="3" fontId="9" fillId="0" borderId="38" xfId="0" applyNumberFormat="1" applyFont="1" applyFill="1" applyBorder="1" applyAlignment="1" applyProtection="1">
      <alignment horizontal="center" vertical="center" wrapText="1"/>
      <protection/>
    </xf>
    <xf numFmtId="0" fontId="14" fillId="0" borderId="16" xfId="0" applyFont="1" applyFill="1" applyBorder="1" applyAlignment="1" applyProtection="1">
      <alignment vertical="center" wrapText="1"/>
      <protection/>
    </xf>
    <xf numFmtId="0" fontId="14" fillId="0" borderId="48" xfId="0" applyFont="1" applyFill="1" applyBorder="1" applyAlignment="1" applyProtection="1">
      <alignment vertical="center" wrapText="1"/>
      <protection/>
    </xf>
    <xf numFmtId="0" fontId="14" fillId="0" borderId="90" xfId="0" applyFont="1" applyFill="1" applyBorder="1" applyAlignment="1" applyProtection="1">
      <alignment vertical="center" wrapText="1"/>
      <protection/>
    </xf>
    <xf numFmtId="0" fontId="4" fillId="0" borderId="0" xfId="0" applyFont="1" applyAlignment="1" applyProtection="1">
      <alignment horizontal="right" vertical="top"/>
      <protection/>
    </xf>
    <xf numFmtId="0" fontId="0" fillId="0" borderId="0" xfId="0" applyAlignment="1" applyProtection="1">
      <alignment horizontal="right" vertical="top"/>
      <protection/>
    </xf>
    <xf numFmtId="49" fontId="2" fillId="20" borderId="12" xfId="0" applyNumberFormat="1" applyFont="1" applyFill="1" applyBorder="1" applyAlignment="1" applyProtection="1">
      <alignment horizontal="center" vertical="center" wrapText="1"/>
      <protection locked="0"/>
    </xf>
    <xf numFmtId="0" fontId="0" fillId="20" borderId="125" xfId="0" applyFont="1" applyFill="1" applyBorder="1" applyAlignment="1" applyProtection="1">
      <alignment horizontal="center" vertical="center" wrapText="1"/>
      <protection locked="0"/>
    </xf>
    <xf numFmtId="0" fontId="0" fillId="0" borderId="49" xfId="0" applyBorder="1" applyAlignment="1" applyProtection="1">
      <alignment horizontal="center"/>
      <protection/>
    </xf>
    <xf numFmtId="0" fontId="0" fillId="0" borderId="139" xfId="0" applyBorder="1" applyAlignment="1" applyProtection="1">
      <alignment horizontal="center"/>
      <protection/>
    </xf>
    <xf numFmtId="3" fontId="0" fillId="36" borderId="0" xfId="0" applyNumberFormat="1" applyFill="1" applyAlignment="1" applyProtection="1">
      <alignment vertical="center" wrapText="1"/>
      <protection/>
    </xf>
    <xf numFmtId="0" fontId="0" fillId="36" borderId="0" xfId="0" applyFill="1" applyAlignment="1" applyProtection="1">
      <alignment vertical="center" wrapText="1"/>
      <protection/>
    </xf>
    <xf numFmtId="2" fontId="2" fillId="20" borderId="48" xfId="0" applyNumberFormat="1" applyFont="1" applyFill="1" applyBorder="1" applyAlignment="1" applyProtection="1">
      <alignment horizontal="center" vertical="center" wrapText="1"/>
      <protection locked="0"/>
    </xf>
    <xf numFmtId="2" fontId="0" fillId="20" borderId="12" xfId="0" applyNumberFormat="1" applyFont="1" applyFill="1" applyBorder="1" applyAlignment="1" applyProtection="1">
      <alignment horizontal="center" vertical="center" wrapText="1"/>
      <protection locked="0"/>
    </xf>
    <xf numFmtId="2" fontId="0" fillId="20" borderId="90" xfId="0" applyNumberFormat="1" applyFont="1" applyFill="1" applyBorder="1" applyAlignment="1" applyProtection="1">
      <alignment horizontal="center" vertical="center" wrapText="1"/>
      <protection locked="0"/>
    </xf>
    <xf numFmtId="2" fontId="2" fillId="20" borderId="12" xfId="0" applyNumberFormat="1" applyFont="1" applyFill="1" applyBorder="1" applyAlignment="1" applyProtection="1">
      <alignment horizontal="center" vertical="center" wrapText="1"/>
      <protection locked="0"/>
    </xf>
    <xf numFmtId="2" fontId="0" fillId="20" borderId="125" xfId="0" applyNumberFormat="1" applyFont="1" applyFill="1" applyBorder="1" applyAlignment="1" applyProtection="1">
      <alignment horizontal="center" vertical="center" wrapText="1"/>
      <protection locked="0"/>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7</xdr:col>
      <xdr:colOff>9525</xdr:colOff>
      <xdr:row>2</xdr:row>
      <xdr:rowOff>19050</xdr:rowOff>
    </xdr:to>
    <xdr:pic>
      <xdr:nvPicPr>
        <xdr:cNvPr id="1" name="Bildobjekt 15"/>
        <xdr:cNvPicPr preferRelativeResize="1">
          <a:picLocks noChangeAspect="1"/>
        </xdr:cNvPicPr>
      </xdr:nvPicPr>
      <xdr:blipFill>
        <a:blip r:embed="rId1"/>
        <a:stretch>
          <a:fillRect/>
        </a:stretch>
      </xdr:blipFill>
      <xdr:spPr>
        <a:xfrm>
          <a:off x="0" y="19050"/>
          <a:ext cx="22098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r.Magnusson@snsb.s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89"/>
  <sheetViews>
    <sheetView zoomScalePageLayoutView="0" workbookViewId="0" topLeftCell="A1">
      <selection activeCell="D19" sqref="D19"/>
    </sheetView>
  </sheetViews>
  <sheetFormatPr defaultColWidth="9.140625" defaultRowHeight="12.75"/>
  <cols>
    <col min="1" max="1" width="3.421875" style="296" customWidth="1"/>
    <col min="2" max="2" width="4.7109375" style="296" customWidth="1"/>
    <col min="3" max="3" width="10.00390625" style="296" customWidth="1"/>
    <col min="4" max="4" width="66.57421875" style="296" customWidth="1"/>
    <col min="5" max="5" width="0.5625" style="296" customWidth="1"/>
    <col min="6" max="6" width="21.7109375" style="296" customWidth="1"/>
    <col min="7" max="7" width="0.5625" style="296" customWidth="1"/>
    <col min="8" max="8" width="21.7109375" style="296" customWidth="1"/>
    <col min="9" max="9" width="0.5625" style="296" customWidth="1"/>
    <col min="10" max="10" width="19.421875" style="296" customWidth="1"/>
    <col min="11" max="16384" width="9.140625" style="296" customWidth="1"/>
  </cols>
  <sheetData>
    <row r="1" spans="3:4" ht="66.75" customHeight="1">
      <c r="C1" s="377" t="s">
        <v>63</v>
      </c>
      <c r="D1" s="377"/>
    </row>
    <row r="2" spans="1:8" ht="18" customHeight="1">
      <c r="A2" s="297"/>
      <c r="B2" s="297"/>
      <c r="C2" s="297"/>
      <c r="D2" s="297"/>
      <c r="E2" s="297"/>
      <c r="F2" s="297"/>
      <c r="G2" s="297"/>
      <c r="H2" s="297"/>
    </row>
    <row r="3" spans="1:8" ht="18" customHeight="1">
      <c r="A3" s="297"/>
      <c r="B3" s="297"/>
      <c r="C3" s="297"/>
      <c r="D3" s="298"/>
      <c r="E3" s="297"/>
      <c r="F3" s="297"/>
      <c r="G3" s="297"/>
      <c r="H3" s="297"/>
    </row>
    <row r="4" spans="1:8" ht="12.75">
      <c r="A4" s="297"/>
      <c r="B4" s="299" t="s">
        <v>15</v>
      </c>
      <c r="C4" s="297"/>
      <c r="D4" s="297"/>
      <c r="E4" s="300"/>
      <c r="F4" s="300"/>
      <c r="G4" s="297"/>
      <c r="H4" s="297"/>
    </row>
    <row r="5" spans="1:8" ht="12.75">
      <c r="A5" s="297"/>
      <c r="B5" s="297"/>
      <c r="C5" s="297"/>
      <c r="D5" s="297"/>
      <c r="E5" s="297"/>
      <c r="F5" s="297"/>
      <c r="G5" s="297"/>
      <c r="H5" s="297"/>
    </row>
    <row r="6" spans="1:8" ht="18">
      <c r="A6" s="297"/>
      <c r="B6" s="301" t="s">
        <v>51</v>
      </c>
      <c r="C6" s="297"/>
      <c r="D6" s="297"/>
      <c r="E6" s="297"/>
      <c r="F6" s="297"/>
      <c r="G6" s="297"/>
      <c r="H6" s="297"/>
    </row>
    <row r="7" spans="1:8" ht="18">
      <c r="A7" s="297"/>
      <c r="B7" s="301"/>
      <c r="C7" s="297"/>
      <c r="D7" s="297"/>
      <c r="E7" s="297"/>
      <c r="F7" s="297"/>
      <c r="G7" s="297"/>
      <c r="H7" s="297"/>
    </row>
    <row r="8" spans="1:8" ht="22.5" customHeight="1">
      <c r="A8" s="297"/>
      <c r="B8" s="302" t="s">
        <v>234</v>
      </c>
      <c r="C8" s="297"/>
      <c r="D8" s="297"/>
      <c r="E8" s="297"/>
      <c r="F8" s="297"/>
      <c r="G8" s="297"/>
      <c r="H8" s="297"/>
    </row>
    <row r="9" spans="1:8" ht="15" customHeight="1">
      <c r="A9" s="297"/>
      <c r="B9" s="297"/>
      <c r="C9" s="303" t="s">
        <v>17</v>
      </c>
      <c r="D9" s="297" t="s">
        <v>36</v>
      </c>
      <c r="E9" s="297"/>
      <c r="F9" s="297"/>
      <c r="G9" s="297"/>
      <c r="H9" s="297"/>
    </row>
    <row r="10" spans="1:8" ht="15" customHeight="1">
      <c r="A10" s="297"/>
      <c r="B10" s="297"/>
      <c r="C10" s="303" t="s">
        <v>58</v>
      </c>
      <c r="D10" s="297" t="s">
        <v>59</v>
      </c>
      <c r="E10" s="297"/>
      <c r="F10" s="297"/>
      <c r="G10" s="297"/>
      <c r="H10" s="297"/>
    </row>
    <row r="11" spans="1:8" ht="15" customHeight="1">
      <c r="A11" s="297"/>
      <c r="B11" s="304"/>
      <c r="C11" s="303" t="s">
        <v>16</v>
      </c>
      <c r="D11" s="305" t="s">
        <v>60</v>
      </c>
      <c r="E11" s="297"/>
      <c r="F11" s="297"/>
      <c r="G11" s="297"/>
      <c r="H11" s="297"/>
    </row>
    <row r="12" spans="1:8" ht="15" customHeight="1">
      <c r="A12" s="297"/>
      <c r="B12" s="304"/>
      <c r="C12" s="303" t="s">
        <v>167</v>
      </c>
      <c r="D12" s="306" t="s">
        <v>136</v>
      </c>
      <c r="E12" s="297"/>
      <c r="F12" s="297"/>
      <c r="G12" s="297"/>
      <c r="H12" s="297"/>
    </row>
    <row r="13" spans="1:8" ht="15" customHeight="1">
      <c r="A13" s="297"/>
      <c r="B13" s="304"/>
      <c r="C13" s="303" t="s">
        <v>133</v>
      </c>
      <c r="D13" s="306" t="s">
        <v>225</v>
      </c>
      <c r="E13" s="297"/>
      <c r="F13" s="297"/>
      <c r="G13" s="297"/>
      <c r="H13" s="297"/>
    </row>
    <row r="14" spans="1:8" ht="15" customHeight="1">
      <c r="A14" s="297"/>
      <c r="B14" s="304"/>
      <c r="C14" s="303" t="s">
        <v>134</v>
      </c>
      <c r="D14" s="306" t="s">
        <v>224</v>
      </c>
      <c r="E14" s="297"/>
      <c r="F14" s="297"/>
      <c r="G14" s="297"/>
      <c r="H14" s="297"/>
    </row>
    <row r="15" spans="1:8" ht="12.75" customHeight="1">
      <c r="A15" s="297"/>
      <c r="B15" s="304"/>
      <c r="C15" s="303" t="s">
        <v>222</v>
      </c>
      <c r="D15" s="306" t="s">
        <v>223</v>
      </c>
      <c r="E15" s="297"/>
      <c r="F15" s="297"/>
      <c r="G15" s="297"/>
      <c r="H15" s="297"/>
    </row>
    <row r="16" spans="1:8" ht="12.75">
      <c r="A16" s="297"/>
      <c r="B16" s="304"/>
      <c r="C16" s="303" t="s">
        <v>221</v>
      </c>
      <c r="D16" s="306" t="s">
        <v>135</v>
      </c>
      <c r="E16" s="297"/>
      <c r="F16" s="297"/>
      <c r="G16" s="297"/>
      <c r="H16" s="297"/>
    </row>
    <row r="17" spans="1:8" ht="18.75" customHeight="1">
      <c r="A17" s="297"/>
      <c r="B17" s="304"/>
      <c r="C17" s="297"/>
      <c r="D17" s="305"/>
      <c r="E17" s="297"/>
      <c r="F17" s="297"/>
      <c r="G17" s="297"/>
      <c r="H17" s="297"/>
    </row>
    <row r="18" spans="1:8" ht="12.75">
      <c r="A18" s="297"/>
      <c r="B18" s="307" t="s">
        <v>137</v>
      </c>
      <c r="C18" s="297"/>
      <c r="D18" s="306" t="s">
        <v>138</v>
      </c>
      <c r="E18" s="297"/>
      <c r="F18" s="297"/>
      <c r="G18" s="297"/>
      <c r="H18" s="297"/>
    </row>
    <row r="19" spans="1:8" ht="12.75">
      <c r="A19" s="297"/>
      <c r="B19" s="307"/>
      <c r="C19" s="297"/>
      <c r="D19" s="308" t="s">
        <v>140</v>
      </c>
      <c r="E19" s="297"/>
      <c r="F19" s="297"/>
      <c r="G19" s="297"/>
      <c r="H19" s="297"/>
    </row>
    <row r="20" spans="1:8" ht="17.25" customHeight="1">
      <c r="A20" s="297"/>
      <c r="B20" s="297"/>
      <c r="C20" s="303"/>
      <c r="D20" s="305"/>
      <c r="E20" s="297"/>
      <c r="F20" s="297"/>
      <c r="G20" s="297"/>
      <c r="H20" s="297"/>
    </row>
    <row r="21" spans="1:8" ht="64.5" customHeight="1">
      <c r="A21" s="297"/>
      <c r="B21" s="307" t="s">
        <v>249</v>
      </c>
      <c r="C21" s="303"/>
      <c r="D21" s="305" t="s">
        <v>250</v>
      </c>
      <c r="E21" s="297"/>
      <c r="F21" s="297"/>
      <c r="G21" s="297"/>
      <c r="H21" s="297"/>
    </row>
    <row r="22" spans="1:8" ht="17.25" customHeight="1">
      <c r="A22" s="297"/>
      <c r="B22" s="297"/>
      <c r="C22" s="303"/>
      <c r="D22" s="305"/>
      <c r="E22" s="297"/>
      <c r="F22" s="297"/>
      <c r="G22" s="297"/>
      <c r="H22" s="297"/>
    </row>
    <row r="23" spans="1:8" ht="39" customHeight="1">
      <c r="A23" s="297"/>
      <c r="B23" s="302" t="s">
        <v>19</v>
      </c>
      <c r="C23" s="297"/>
      <c r="D23" s="305" t="s">
        <v>187</v>
      </c>
      <c r="E23" s="297"/>
      <c r="F23" s="297"/>
      <c r="G23" s="297"/>
      <c r="H23" s="297"/>
    </row>
    <row r="24" spans="1:8" ht="15.75" customHeight="1">
      <c r="A24" s="297"/>
      <c r="B24" s="302"/>
      <c r="C24" s="297"/>
      <c r="D24" s="309" t="s">
        <v>28</v>
      </c>
      <c r="E24" s="297"/>
      <c r="F24" s="297"/>
      <c r="G24" s="297"/>
      <c r="H24" s="297"/>
    </row>
    <row r="25" spans="1:8" ht="72.75" customHeight="1">
      <c r="A25" s="297"/>
      <c r="B25" s="302"/>
      <c r="C25" s="297"/>
      <c r="D25" s="306" t="s">
        <v>248</v>
      </c>
      <c r="E25" s="297"/>
      <c r="F25" s="297"/>
      <c r="G25" s="297"/>
      <c r="H25" s="297"/>
    </row>
    <row r="26" spans="1:8" ht="12.75">
      <c r="A26" s="297"/>
      <c r="B26" s="297"/>
      <c r="C26" s="303"/>
      <c r="D26" s="305"/>
      <c r="E26" s="297"/>
      <c r="F26" s="297"/>
      <c r="G26" s="297"/>
      <c r="H26" s="297"/>
    </row>
    <row r="27" spans="1:8" ht="22.5" customHeight="1">
      <c r="A27" s="297"/>
      <c r="B27" s="302" t="s">
        <v>18</v>
      </c>
      <c r="C27" s="297"/>
      <c r="D27" s="305"/>
      <c r="E27" s="297"/>
      <c r="F27" s="297"/>
      <c r="G27" s="297"/>
      <c r="H27" s="297"/>
    </row>
    <row r="28" spans="1:8" ht="12.75" customHeight="1">
      <c r="A28" s="297"/>
      <c r="B28" s="302"/>
      <c r="C28" s="302" t="s">
        <v>25</v>
      </c>
      <c r="D28" s="310" t="s">
        <v>139</v>
      </c>
      <c r="E28" s="297"/>
      <c r="F28" s="297"/>
      <c r="G28" s="297"/>
      <c r="H28" s="297"/>
    </row>
    <row r="29" spans="1:8" ht="12.75">
      <c r="A29" s="297"/>
      <c r="B29" s="297"/>
      <c r="C29" s="297"/>
      <c r="D29" s="310"/>
      <c r="E29" s="297"/>
      <c r="F29" s="297"/>
      <c r="G29" s="297"/>
      <c r="H29" s="297"/>
    </row>
    <row r="30" spans="1:8" ht="18" customHeight="1">
      <c r="A30" s="297"/>
      <c r="B30" s="297"/>
      <c r="C30" s="297"/>
      <c r="D30" s="305"/>
      <c r="E30" s="297"/>
      <c r="F30" s="297"/>
      <c r="G30" s="297"/>
      <c r="H30" s="297"/>
    </row>
    <row r="40" ht="12.75">
      <c r="A40" s="296">
        <v>40</v>
      </c>
    </row>
    <row r="41" spans="3:4" ht="30" customHeight="1" hidden="1">
      <c r="C41" s="379" t="s">
        <v>37</v>
      </c>
      <c r="D41" s="379"/>
    </row>
    <row r="42" spans="3:4" ht="31.5" customHeight="1" hidden="1">
      <c r="C42" s="379" t="s">
        <v>35</v>
      </c>
      <c r="D42" s="379"/>
    </row>
    <row r="43" spans="3:4" ht="87" customHeight="1" hidden="1">
      <c r="C43" s="378" t="s">
        <v>38</v>
      </c>
      <c r="D43" s="378"/>
    </row>
    <row r="44" spans="3:4" ht="3.75" customHeight="1" hidden="1">
      <c r="C44" s="311"/>
      <c r="D44" s="312"/>
    </row>
    <row r="45" spans="3:4" ht="3.75" customHeight="1" hidden="1">
      <c r="C45" s="311"/>
      <c r="D45" s="312"/>
    </row>
    <row r="46" spans="3:4" ht="3.75" customHeight="1" hidden="1">
      <c r="C46" s="311"/>
      <c r="D46" s="312"/>
    </row>
    <row r="47" spans="3:4" ht="3.75" customHeight="1" hidden="1">
      <c r="C47" s="311"/>
      <c r="D47" s="312"/>
    </row>
    <row r="48" spans="3:4" ht="3.75" customHeight="1" hidden="1">
      <c r="C48" s="311"/>
      <c r="D48" s="312"/>
    </row>
    <row r="49" spans="3:4" ht="3.75" customHeight="1" hidden="1">
      <c r="C49" s="311"/>
      <c r="D49" s="312"/>
    </row>
    <row r="50" spans="1:7" ht="12.75" hidden="1">
      <c r="A50" s="313">
        <v>50</v>
      </c>
      <c r="B50" s="314" t="s">
        <v>148</v>
      </c>
      <c r="D50" s="293" t="str">
        <f>A!M3</f>
        <v>N</v>
      </c>
      <c r="G50" s="314"/>
    </row>
    <row r="51" spans="1:4" ht="12.75" hidden="1">
      <c r="A51" s="315">
        <v>51</v>
      </c>
      <c r="B51" s="296" t="s">
        <v>34</v>
      </c>
      <c r="D51" s="44">
        <f>A!I3</f>
        <v>2019</v>
      </c>
    </row>
    <row r="52" spans="1:4" ht="12.75" hidden="1">
      <c r="A52" s="315">
        <v>52</v>
      </c>
      <c r="B52" s="296" t="s">
        <v>32</v>
      </c>
      <c r="D52" s="44" t="str">
        <f>A!A10</f>
        <v> </v>
      </c>
    </row>
    <row r="53" spans="1:4" ht="12.75" hidden="1">
      <c r="A53" s="315">
        <v>53</v>
      </c>
      <c r="B53" s="296" t="s">
        <v>33</v>
      </c>
      <c r="D53" s="44" t="str">
        <f>A!D10</f>
        <v> </v>
      </c>
    </row>
    <row r="54" spans="1:8" ht="12.75" hidden="1">
      <c r="A54" s="315">
        <v>54</v>
      </c>
      <c r="B54" s="296" t="s">
        <v>40</v>
      </c>
      <c r="D54" s="44">
        <f>A!C13</f>
        <v>0</v>
      </c>
      <c r="F54" s="368" t="s">
        <v>228</v>
      </c>
      <c r="H54" s="369">
        <f>A!C14</f>
        <v>0</v>
      </c>
    </row>
    <row r="55" spans="1:4" ht="12.75" hidden="1">
      <c r="A55" s="315">
        <v>55</v>
      </c>
      <c r="B55" s="296" t="s">
        <v>41</v>
      </c>
      <c r="D55" s="44">
        <f>A!C12</f>
        <v>0</v>
      </c>
    </row>
    <row r="56" spans="1:4" ht="12.75" hidden="1">
      <c r="A56" s="315">
        <v>56</v>
      </c>
      <c r="B56" s="296" t="s">
        <v>44</v>
      </c>
      <c r="D56" s="44">
        <f>A!C16</f>
        <v>0</v>
      </c>
    </row>
    <row r="57" spans="1:7" ht="12.75" hidden="1">
      <c r="A57" s="315">
        <v>57</v>
      </c>
      <c r="B57" s="296" t="s">
        <v>43</v>
      </c>
      <c r="D57" s="337"/>
      <c r="F57" s="296" t="s">
        <v>150</v>
      </c>
      <c r="G57" s="314"/>
    </row>
    <row r="58" spans="1:4" ht="12.75" hidden="1">
      <c r="A58" s="315">
        <v>58</v>
      </c>
      <c r="B58" s="296" t="s">
        <v>42</v>
      </c>
      <c r="D58" s="44">
        <f>A!C17</f>
        <v>0</v>
      </c>
    </row>
    <row r="59" spans="1:4" ht="51.75" customHeight="1" hidden="1">
      <c r="A59" s="315">
        <v>59</v>
      </c>
      <c r="B59" s="296" t="s">
        <v>39</v>
      </c>
      <c r="D59" s="45">
        <f>A!C18</f>
        <v>0</v>
      </c>
    </row>
    <row r="60" spans="1:10" ht="12.75" hidden="1">
      <c r="A60" s="315">
        <v>60</v>
      </c>
      <c r="B60" s="314" t="s">
        <v>181</v>
      </c>
      <c r="D60" s="292">
        <f>A!C15</f>
        <v>0</v>
      </c>
      <c r="F60" s="318" t="s">
        <v>179</v>
      </c>
      <c r="G60" s="318"/>
      <c r="H60" s="318" t="s">
        <v>180</v>
      </c>
      <c r="J60" s="318" t="s">
        <v>195</v>
      </c>
    </row>
    <row r="61" spans="1:10" ht="12" customHeight="1" hidden="1">
      <c r="A61" s="315">
        <v>61</v>
      </c>
      <c r="B61" s="314" t="s">
        <v>178</v>
      </c>
      <c r="D61" s="328">
        <f>A!A23</f>
        <v>0</v>
      </c>
      <c r="F61" s="328">
        <f>A!G23</f>
        <v>0</v>
      </c>
      <c r="H61" s="328">
        <f>A!L23</f>
        <v>0</v>
      </c>
      <c r="I61" s="314"/>
      <c r="J61" s="367">
        <f>A!O23</f>
        <v>0</v>
      </c>
    </row>
    <row r="62" spans="1:10" ht="12" customHeight="1" hidden="1">
      <c r="A62" s="315">
        <v>62</v>
      </c>
      <c r="B62" s="314" t="s">
        <v>178</v>
      </c>
      <c r="D62" s="328">
        <f>A!A24</f>
        <v>0</v>
      </c>
      <c r="F62" s="328">
        <f>A!G24</f>
        <v>0</v>
      </c>
      <c r="H62" s="328">
        <f>A!L24</f>
        <v>0</v>
      </c>
      <c r="I62" s="314"/>
      <c r="J62" s="367">
        <f>A!O24</f>
        <v>0</v>
      </c>
    </row>
    <row r="63" spans="1:10" ht="12" customHeight="1" hidden="1">
      <c r="A63" s="315">
        <v>63</v>
      </c>
      <c r="B63" s="314" t="s">
        <v>178</v>
      </c>
      <c r="D63" s="328">
        <f>A!A25</f>
        <v>0</v>
      </c>
      <c r="F63" s="328">
        <f>A!G25</f>
        <v>0</v>
      </c>
      <c r="H63" s="328">
        <f>A!L25</f>
        <v>0</v>
      </c>
      <c r="I63" s="314"/>
      <c r="J63" s="367">
        <f>A!O25</f>
        <v>0</v>
      </c>
    </row>
    <row r="64" spans="1:10" ht="12" customHeight="1" hidden="1">
      <c r="A64" s="315">
        <v>64</v>
      </c>
      <c r="B64" s="314" t="s">
        <v>178</v>
      </c>
      <c r="D64" s="328">
        <f>A!A26</f>
        <v>0</v>
      </c>
      <c r="F64" s="328">
        <f>A!G26</f>
        <v>0</v>
      </c>
      <c r="H64" s="328">
        <f>A!L26</f>
        <v>0</v>
      </c>
      <c r="I64" s="314"/>
      <c r="J64" s="367">
        <f>A!O26</f>
        <v>0</v>
      </c>
    </row>
    <row r="65" spans="1:10" ht="12" customHeight="1" hidden="1">
      <c r="A65" s="315">
        <v>65</v>
      </c>
      <c r="B65" s="314" t="s">
        <v>178</v>
      </c>
      <c r="D65" s="328">
        <f>A!A27</f>
        <v>0</v>
      </c>
      <c r="F65" s="328">
        <f>A!G27</f>
        <v>0</v>
      </c>
      <c r="H65" s="328">
        <f>A!L27</f>
        <v>0</v>
      </c>
      <c r="I65" s="314"/>
      <c r="J65" s="367">
        <f>A!O27</f>
        <v>0</v>
      </c>
    </row>
    <row r="66" spans="1:10" ht="12" customHeight="1" hidden="1">
      <c r="A66" s="315">
        <v>66</v>
      </c>
      <c r="B66" s="314" t="s">
        <v>178</v>
      </c>
      <c r="D66" s="328">
        <f>A!A28</f>
        <v>0</v>
      </c>
      <c r="F66" s="328">
        <f>A!G28</f>
        <v>0</v>
      </c>
      <c r="H66" s="328">
        <f>A!L28</f>
        <v>0</v>
      </c>
      <c r="I66" s="314"/>
      <c r="J66" s="367">
        <f>A!O28</f>
        <v>0</v>
      </c>
    </row>
    <row r="67" spans="1:10" ht="12" customHeight="1" hidden="1">
      <c r="A67" s="315">
        <v>67</v>
      </c>
      <c r="B67" s="314" t="s">
        <v>178</v>
      </c>
      <c r="D67" s="328">
        <f>A!A29</f>
        <v>0</v>
      </c>
      <c r="F67" s="328">
        <f>A!G29</f>
        <v>0</v>
      </c>
      <c r="H67" s="328">
        <f>A!L29</f>
        <v>0</v>
      </c>
      <c r="I67" s="314"/>
      <c r="J67" s="367">
        <f>A!O29</f>
        <v>0</v>
      </c>
    </row>
    <row r="68" spans="1:10" ht="12" customHeight="1" hidden="1">
      <c r="A68" s="315">
        <v>68</v>
      </c>
      <c r="B68" s="314" t="s">
        <v>178</v>
      </c>
      <c r="D68" s="328">
        <f>A!A30</f>
        <v>0</v>
      </c>
      <c r="F68" s="328">
        <f>A!G30</f>
        <v>0</v>
      </c>
      <c r="H68" s="328">
        <f>A!L30</f>
        <v>0</v>
      </c>
      <c r="I68" s="314"/>
      <c r="J68" s="367">
        <f>A!O30</f>
        <v>0</v>
      </c>
    </row>
    <row r="69" spans="1:10" ht="12" customHeight="1" hidden="1">
      <c r="A69" s="315">
        <v>69</v>
      </c>
      <c r="B69" s="314" t="s">
        <v>178</v>
      </c>
      <c r="D69" s="328">
        <f>A!A31</f>
        <v>0</v>
      </c>
      <c r="F69" s="328">
        <f>A!G31</f>
        <v>0</v>
      </c>
      <c r="H69" s="328">
        <f>A!L31</f>
        <v>0</v>
      </c>
      <c r="I69" s="314"/>
      <c r="J69" s="367">
        <f>A!O31</f>
        <v>0</v>
      </c>
    </row>
    <row r="70" spans="1:9" ht="24.75" customHeight="1" hidden="1">
      <c r="A70" s="315">
        <v>70</v>
      </c>
      <c r="B70" s="314" t="s">
        <v>177</v>
      </c>
      <c r="D70" s="357">
        <f>C!C11</f>
        <v>0</v>
      </c>
      <c r="F70" s="339"/>
      <c r="G70" s="340"/>
      <c r="H70" s="340"/>
      <c r="I70" s="339"/>
    </row>
    <row r="71" spans="1:8" ht="24.75" customHeight="1" hidden="1">
      <c r="A71" s="315">
        <v>71</v>
      </c>
      <c r="B71" s="314" t="s">
        <v>176</v>
      </c>
      <c r="D71" s="356" t="str">
        <f>A!C6</f>
        <v> </v>
      </c>
      <c r="F71" s="373" t="s">
        <v>227</v>
      </c>
      <c r="H71" s="372">
        <f>C!C8</f>
        <v>0</v>
      </c>
    </row>
    <row r="72" spans="1:10" ht="12.75" hidden="1">
      <c r="A72" s="315">
        <v>72</v>
      </c>
      <c r="B72" s="296" t="s">
        <v>45</v>
      </c>
      <c r="D72" s="294">
        <f>D99</f>
        <v>0</v>
      </c>
      <c r="E72" s="314"/>
      <c r="F72" s="314" t="s">
        <v>164</v>
      </c>
      <c r="G72" s="316"/>
      <c r="I72" s="317"/>
      <c r="J72" s="317"/>
    </row>
    <row r="73" spans="1:4" ht="3.75" customHeight="1" hidden="1">
      <c r="A73" s="315"/>
      <c r="D73" s="294"/>
    </row>
    <row r="74" spans="1:9" ht="14.25" customHeight="1" hidden="1">
      <c r="A74" s="315">
        <v>74</v>
      </c>
      <c r="B74" s="314" t="s">
        <v>182</v>
      </c>
      <c r="D74" s="338">
        <f>A!C11</f>
        <v>0</v>
      </c>
      <c r="E74" s="314"/>
      <c r="F74" s="314"/>
      <c r="G74" s="316"/>
      <c r="I74" s="314"/>
    </row>
    <row r="75" spans="1:7" ht="13.5" customHeight="1" hidden="1">
      <c r="A75" s="315">
        <v>75</v>
      </c>
      <c r="B75" s="296" t="s">
        <v>55</v>
      </c>
      <c r="D75" s="293">
        <f>D92</f>
        <v>0</v>
      </c>
      <c r="E75" s="314"/>
      <c r="F75" s="314" t="s">
        <v>165</v>
      </c>
      <c r="G75" s="316"/>
    </row>
    <row r="76" spans="1:7" ht="11.25" customHeight="1" hidden="1">
      <c r="A76" s="315">
        <v>76</v>
      </c>
      <c r="B76" s="314" t="s">
        <v>154</v>
      </c>
      <c r="D76" s="294">
        <f>D93</f>
        <v>0</v>
      </c>
      <c r="E76" s="314"/>
      <c r="F76" s="314" t="s">
        <v>166</v>
      </c>
      <c r="G76" s="316"/>
    </row>
    <row r="77" spans="1:4" ht="3.75" customHeight="1" hidden="1">
      <c r="A77" s="315"/>
      <c r="D77" s="44"/>
    </row>
    <row r="78" spans="1:4" ht="3.75" customHeight="1" hidden="1">
      <c r="A78" s="315"/>
      <c r="D78" s="44"/>
    </row>
    <row r="79" spans="1:4" ht="3.75" customHeight="1" hidden="1">
      <c r="A79" s="315"/>
      <c r="D79" s="44"/>
    </row>
    <row r="80" spans="1:4" s="318" customFormat="1" ht="12.75" hidden="1">
      <c r="A80" s="313">
        <v>80</v>
      </c>
      <c r="B80" s="318" t="s">
        <v>151</v>
      </c>
      <c r="D80" s="46"/>
    </row>
    <row r="81" spans="1:6" ht="12.75" hidden="1">
      <c r="A81" s="315">
        <v>81</v>
      </c>
      <c r="B81" s="319" t="s">
        <v>46</v>
      </c>
      <c r="C81" s="295">
        <f>A!G34</f>
        <v>2020</v>
      </c>
      <c r="D81" s="44">
        <f>1000*A!G35</f>
        <v>0</v>
      </c>
      <c r="E81" s="319"/>
      <c r="F81" s="319"/>
    </row>
    <row r="82" spans="1:6" ht="12.75" hidden="1">
      <c r="A82" s="315">
        <v>82</v>
      </c>
      <c r="B82" s="319" t="s">
        <v>46</v>
      </c>
      <c r="C82" s="295">
        <f>A!J34</f>
        <v>2021</v>
      </c>
      <c r="D82" s="44">
        <f>1000*A!J35</f>
        <v>0</v>
      </c>
      <c r="E82" s="319"/>
      <c r="F82" s="319"/>
    </row>
    <row r="83" spans="1:6" ht="12.75" hidden="1">
      <c r="A83" s="315">
        <v>83</v>
      </c>
      <c r="B83" s="319" t="s">
        <v>46</v>
      </c>
      <c r="C83" s="295">
        <f>A!M34</f>
        <v>2022</v>
      </c>
      <c r="D83" s="44">
        <f>1000*A!M35</f>
        <v>0</v>
      </c>
      <c r="E83" s="319"/>
      <c r="F83" s="319"/>
    </row>
    <row r="84" spans="1:7" ht="12.75" hidden="1">
      <c r="A84" s="315">
        <v>84</v>
      </c>
      <c r="B84" s="319" t="s">
        <v>46</v>
      </c>
      <c r="C84" s="295">
        <f>A!P34</f>
        <v>2023</v>
      </c>
      <c r="D84" s="44">
        <f>1000*A!P35</f>
        <v>0</v>
      </c>
      <c r="E84" s="320"/>
      <c r="F84" s="320"/>
      <c r="G84" s="314"/>
    </row>
    <row r="85" spans="1:4" s="317" customFormat="1" ht="3.75" customHeight="1" hidden="1">
      <c r="A85" s="321"/>
      <c r="D85" s="322"/>
    </row>
    <row r="86" spans="1:4" s="317" customFormat="1" ht="3.75" customHeight="1" hidden="1">
      <c r="A86" s="321"/>
      <c r="D86" s="322"/>
    </row>
    <row r="87" spans="1:4" s="317" customFormat="1" ht="3.75" customHeight="1" hidden="1">
      <c r="A87" s="321"/>
      <c r="D87" s="322"/>
    </row>
    <row r="88" spans="1:8" s="317" customFormat="1" ht="99.75" customHeight="1" hidden="1">
      <c r="A88" s="321">
        <v>88</v>
      </c>
      <c r="B88" s="316" t="s">
        <v>152</v>
      </c>
      <c r="D88" s="45">
        <f>C!A6</f>
        <v>0</v>
      </c>
      <c r="E88" s="316"/>
      <c r="F88" s="371" t="s">
        <v>226</v>
      </c>
      <c r="G88" s="316"/>
      <c r="H88" s="370">
        <f>C!A13</f>
        <v>0</v>
      </c>
    </row>
    <row r="89" spans="1:4" s="317" customFormat="1" ht="14.25" customHeight="1" hidden="1">
      <c r="A89" s="321"/>
      <c r="D89" s="322"/>
    </row>
    <row r="90" spans="1:4" s="324" customFormat="1" ht="15.75" customHeight="1" hidden="1">
      <c r="A90" s="323">
        <v>90</v>
      </c>
      <c r="D90" s="325" t="s">
        <v>153</v>
      </c>
    </row>
    <row r="91" spans="1:8" s="324" customFormat="1" ht="15.75" customHeight="1" hidden="1">
      <c r="A91" s="323">
        <v>91</v>
      </c>
      <c r="D91" s="325" t="s">
        <v>157</v>
      </c>
      <c r="E91" s="302"/>
      <c r="F91" s="324" t="s">
        <v>158</v>
      </c>
      <c r="H91" s="324" t="s">
        <v>159</v>
      </c>
    </row>
    <row r="92" spans="1:8" s="317" customFormat="1" ht="27" customHeight="1" hidden="1">
      <c r="A92" s="321">
        <v>92</v>
      </c>
      <c r="B92" s="316" t="s">
        <v>55</v>
      </c>
      <c r="D92" s="294">
        <f>B!G5</f>
        <v>0</v>
      </c>
      <c r="E92" s="326"/>
      <c r="F92" s="327">
        <f>B!K5</f>
        <v>0</v>
      </c>
      <c r="G92" s="316"/>
      <c r="H92" s="294">
        <f>B!O5</f>
        <v>0</v>
      </c>
    </row>
    <row r="93" spans="1:8" s="317" customFormat="1" ht="15.75" customHeight="1" hidden="1">
      <c r="A93" s="321">
        <v>93</v>
      </c>
      <c r="B93" s="316" t="s">
        <v>154</v>
      </c>
      <c r="D93" s="294">
        <f>B!G7</f>
        <v>0</v>
      </c>
      <c r="E93" s="326"/>
      <c r="F93" s="327">
        <f>B!K7</f>
        <v>0</v>
      </c>
      <c r="G93" s="316"/>
      <c r="H93" s="294">
        <f>B!O7</f>
        <v>0</v>
      </c>
    </row>
    <row r="94" spans="1:8" s="317" customFormat="1" ht="15" customHeight="1" hidden="1">
      <c r="A94" s="321">
        <v>94</v>
      </c>
      <c r="B94" s="316" t="s">
        <v>155</v>
      </c>
      <c r="D94" s="294">
        <f>B!G8</f>
        <v>0</v>
      </c>
      <c r="E94" s="326"/>
      <c r="F94" s="327">
        <f>B!K8</f>
        <v>0</v>
      </c>
      <c r="G94" s="316"/>
      <c r="H94" s="294">
        <f>B!O8</f>
        <v>0</v>
      </c>
    </row>
    <row r="95" spans="1:8" s="317" customFormat="1" ht="15" customHeight="1" hidden="1">
      <c r="A95" s="321">
        <v>95</v>
      </c>
      <c r="B95" s="316" t="s">
        <v>156</v>
      </c>
      <c r="D95" s="294">
        <f>B!G9</f>
        <v>0</v>
      </c>
      <c r="E95" s="326"/>
      <c r="F95" s="327">
        <f>B!K9</f>
        <v>0</v>
      </c>
      <c r="G95" s="316"/>
      <c r="H95" s="294">
        <f>B!O9</f>
        <v>0</v>
      </c>
    </row>
    <row r="96" spans="1:8" s="317" customFormat="1" ht="15" customHeight="1" hidden="1">
      <c r="A96" s="321">
        <v>96</v>
      </c>
      <c r="B96" s="316" t="s">
        <v>160</v>
      </c>
      <c r="D96" s="294">
        <f>B!G10</f>
        <v>0</v>
      </c>
      <c r="E96" s="326"/>
      <c r="F96" s="327">
        <f>B!K10</f>
        <v>0</v>
      </c>
      <c r="G96" s="316"/>
      <c r="H96" s="294">
        <f>B!O10</f>
        <v>0</v>
      </c>
    </row>
    <row r="97" spans="1:8" s="317" customFormat="1" ht="15" customHeight="1" hidden="1">
      <c r="A97" s="321">
        <v>97</v>
      </c>
      <c r="B97" s="316" t="s">
        <v>162</v>
      </c>
      <c r="D97" s="294">
        <f>B!G11</f>
        <v>0</v>
      </c>
      <c r="E97" s="326"/>
      <c r="F97" s="327">
        <f>B!K11</f>
        <v>0</v>
      </c>
      <c r="G97" s="316"/>
      <c r="H97" s="294">
        <f>B!O11</f>
        <v>0</v>
      </c>
    </row>
    <row r="98" spans="1:8" s="317" customFormat="1" ht="36" customHeight="1" hidden="1">
      <c r="A98" s="321">
        <v>98</v>
      </c>
      <c r="B98" s="316" t="s">
        <v>161</v>
      </c>
      <c r="D98" s="294">
        <f>B!G12</f>
        <v>0</v>
      </c>
      <c r="E98" s="326"/>
      <c r="F98" s="327">
        <f>B!K12</f>
        <v>0</v>
      </c>
      <c r="G98" s="316"/>
      <c r="H98" s="294">
        <f>B!O12</f>
        <v>0</v>
      </c>
    </row>
    <row r="99" spans="1:8" s="317" customFormat="1" ht="15" customHeight="1" hidden="1">
      <c r="A99" s="321">
        <v>99</v>
      </c>
      <c r="B99" s="316" t="s">
        <v>163</v>
      </c>
      <c r="C99" s="316"/>
      <c r="D99" s="294">
        <f>B!G13</f>
        <v>0</v>
      </c>
      <c r="E99" s="326"/>
      <c r="F99" s="327">
        <f>B!K13</f>
        <v>0</v>
      </c>
      <c r="G99" s="316"/>
      <c r="H99" s="294">
        <f>B!O13</f>
        <v>0</v>
      </c>
    </row>
    <row r="100" spans="1:9" s="317" customFormat="1" ht="15" customHeight="1" hidden="1">
      <c r="A100" s="321">
        <v>100</v>
      </c>
      <c r="B100" s="316" t="s">
        <v>171</v>
      </c>
      <c r="C100" s="316"/>
      <c r="D100" s="328">
        <f>B!G6</f>
        <v>0</v>
      </c>
      <c r="E100" s="326"/>
      <c r="F100" s="329">
        <f>B!K6</f>
        <v>0</v>
      </c>
      <c r="G100" s="316"/>
      <c r="H100" s="328">
        <f>B!O6</f>
        <v>0</v>
      </c>
      <c r="I100" s="316" t="s">
        <v>149</v>
      </c>
    </row>
    <row r="101" spans="1:4" ht="0.75" customHeight="1" hidden="1">
      <c r="A101" s="315"/>
      <c r="D101" s="330"/>
    </row>
    <row r="102" spans="1:4" ht="0.75" customHeight="1" hidden="1">
      <c r="A102" s="315"/>
      <c r="D102" s="330"/>
    </row>
    <row r="103" spans="1:4" ht="0.75" customHeight="1" hidden="1">
      <c r="A103" s="315"/>
      <c r="D103" s="330"/>
    </row>
    <row r="104" spans="1:4" ht="0.75" customHeight="1" hidden="1">
      <c r="A104" s="315"/>
      <c r="D104" s="330"/>
    </row>
    <row r="105" spans="1:4" ht="0.75" customHeight="1" hidden="1">
      <c r="A105" s="315"/>
      <c r="D105" s="330"/>
    </row>
    <row r="106" spans="1:4" ht="0.75" customHeight="1" hidden="1">
      <c r="A106" s="315"/>
      <c r="D106" s="330"/>
    </row>
    <row r="107" spans="1:4" ht="0.75" customHeight="1" hidden="1">
      <c r="A107" s="315"/>
      <c r="D107" s="330"/>
    </row>
    <row r="108" spans="1:4" ht="0.75" customHeight="1" hidden="1">
      <c r="A108" s="315"/>
      <c r="D108" s="330"/>
    </row>
    <row r="109" spans="1:4" ht="14.25" customHeight="1" hidden="1">
      <c r="A109" s="313">
        <v>109</v>
      </c>
      <c r="D109" s="325" t="s">
        <v>229</v>
      </c>
    </row>
    <row r="110" spans="1:4" s="318" customFormat="1" ht="12.75" hidden="1">
      <c r="A110" s="313">
        <v>110</v>
      </c>
      <c r="B110" s="318" t="s">
        <v>47</v>
      </c>
      <c r="D110" s="331"/>
    </row>
    <row r="111" spans="1:4" ht="12.75" hidden="1">
      <c r="A111" s="315">
        <v>111</v>
      </c>
      <c r="B111" s="296" t="s">
        <v>48</v>
      </c>
      <c r="D111" s="44"/>
    </row>
    <row r="112" spans="1:4" ht="12.75" hidden="1">
      <c r="A112" s="315">
        <v>112</v>
      </c>
      <c r="B112" s="296" t="s">
        <v>49</v>
      </c>
      <c r="D112" s="44"/>
    </row>
    <row r="113" spans="1:4" ht="3.75" customHeight="1" hidden="1">
      <c r="A113" s="315">
        <v>113</v>
      </c>
      <c r="D113" s="44"/>
    </row>
    <row r="114" spans="1:4" ht="3.75" customHeight="1" hidden="1">
      <c r="A114" s="315">
        <v>114</v>
      </c>
      <c r="D114" s="44"/>
    </row>
    <row r="115" spans="1:4" ht="3.75" customHeight="1" hidden="1">
      <c r="A115" s="315">
        <v>115</v>
      </c>
      <c r="D115" s="44"/>
    </row>
    <row r="116" spans="1:6" ht="52.5" customHeight="1" hidden="1">
      <c r="A116" s="315">
        <v>116</v>
      </c>
      <c r="B116" s="296" t="s">
        <v>50</v>
      </c>
      <c r="D116" s="45"/>
      <c r="E116" s="332"/>
      <c r="F116" s="332" t="s">
        <v>230</v>
      </c>
    </row>
    <row r="117" spans="1:4" s="297" customFormat="1" ht="3.75" customHeight="1" hidden="1">
      <c r="A117" s="333">
        <v>117</v>
      </c>
      <c r="D117" s="334"/>
    </row>
    <row r="118" spans="1:4" s="297" customFormat="1" ht="3.75" customHeight="1" hidden="1">
      <c r="A118" s="333">
        <v>118</v>
      </c>
      <c r="D118" s="335"/>
    </row>
    <row r="119" spans="1:4" s="297" customFormat="1" ht="3.75" customHeight="1" hidden="1">
      <c r="A119" s="333">
        <v>119</v>
      </c>
      <c r="D119" s="336"/>
    </row>
    <row r="120" spans="1:4" s="318" customFormat="1" ht="12.75" hidden="1">
      <c r="A120" s="313">
        <v>120</v>
      </c>
      <c r="B120" s="318" t="s">
        <v>47</v>
      </c>
      <c r="D120" s="331"/>
    </row>
    <row r="121" spans="1:4" ht="12.75" hidden="1">
      <c r="A121" s="315">
        <v>121</v>
      </c>
      <c r="B121" s="296" t="s">
        <v>48</v>
      </c>
      <c r="D121" s="44"/>
    </row>
    <row r="122" spans="1:4" ht="12.75" hidden="1">
      <c r="A122" s="315">
        <v>122</v>
      </c>
      <c r="B122" s="296" t="s">
        <v>49</v>
      </c>
      <c r="D122" s="44"/>
    </row>
    <row r="123" spans="1:4" ht="3.75" customHeight="1" hidden="1">
      <c r="A123" s="315">
        <v>123</v>
      </c>
      <c r="D123" s="44"/>
    </row>
    <row r="124" spans="1:4" ht="3.75" customHeight="1" hidden="1">
      <c r="A124" s="315">
        <v>124</v>
      </c>
      <c r="D124" s="44"/>
    </row>
    <row r="125" spans="1:4" ht="3.75" customHeight="1" hidden="1">
      <c r="A125" s="315">
        <v>125</v>
      </c>
      <c r="D125" s="44"/>
    </row>
    <row r="126" spans="1:4" ht="52.5" customHeight="1" hidden="1">
      <c r="A126" s="315">
        <v>126</v>
      </c>
      <c r="B126" s="296" t="s">
        <v>50</v>
      </c>
      <c r="D126" s="45"/>
    </row>
    <row r="127" spans="1:4" s="297" customFormat="1" ht="3.75" customHeight="1" hidden="1">
      <c r="A127" s="333">
        <v>117</v>
      </c>
      <c r="D127" s="334"/>
    </row>
    <row r="128" spans="1:4" s="297" customFormat="1" ht="3.75" customHeight="1" hidden="1">
      <c r="A128" s="333">
        <v>118</v>
      </c>
      <c r="D128" s="335"/>
    </row>
    <row r="129" spans="1:4" s="297" customFormat="1" ht="3.75" customHeight="1" hidden="1">
      <c r="A129" s="333">
        <v>119</v>
      </c>
      <c r="D129" s="336"/>
    </row>
    <row r="130" spans="1:4" s="318" customFormat="1" ht="12.75" hidden="1">
      <c r="A130" s="313">
        <v>130</v>
      </c>
      <c r="B130" s="318" t="s">
        <v>47</v>
      </c>
      <c r="D130" s="331"/>
    </row>
    <row r="131" spans="1:4" ht="12.75" hidden="1">
      <c r="A131" s="315">
        <v>131</v>
      </c>
      <c r="B131" s="296" t="s">
        <v>48</v>
      </c>
      <c r="D131" s="44"/>
    </row>
    <row r="132" spans="1:4" ht="12.75" hidden="1">
      <c r="A132" s="315">
        <v>132</v>
      </c>
      <c r="B132" s="296" t="s">
        <v>49</v>
      </c>
      <c r="D132" s="44"/>
    </row>
    <row r="133" spans="1:4" ht="3.75" customHeight="1" hidden="1">
      <c r="A133" s="315">
        <v>133</v>
      </c>
      <c r="D133" s="44"/>
    </row>
    <row r="134" spans="1:4" ht="3.75" customHeight="1" hidden="1">
      <c r="A134" s="315">
        <v>134</v>
      </c>
      <c r="D134" s="44"/>
    </row>
    <row r="135" spans="1:4" ht="3.75" customHeight="1" hidden="1">
      <c r="A135" s="315">
        <v>135</v>
      </c>
      <c r="D135" s="44"/>
    </row>
    <row r="136" spans="1:4" ht="52.5" customHeight="1" hidden="1">
      <c r="A136" s="315">
        <v>136</v>
      </c>
      <c r="B136" s="296" t="s">
        <v>50</v>
      </c>
      <c r="D136" s="45"/>
    </row>
    <row r="137" spans="1:4" s="297" customFormat="1" ht="3.75" customHeight="1" hidden="1">
      <c r="A137" s="333">
        <v>117</v>
      </c>
      <c r="D137" s="334"/>
    </row>
    <row r="138" spans="1:4" s="297" customFormat="1" ht="3.75" customHeight="1" hidden="1">
      <c r="A138" s="333">
        <v>118</v>
      </c>
      <c r="D138" s="335"/>
    </row>
    <row r="139" spans="1:4" s="297" customFormat="1" ht="3.75" customHeight="1" hidden="1">
      <c r="A139" s="333">
        <v>119</v>
      </c>
      <c r="D139" s="336"/>
    </row>
    <row r="140" spans="1:4" s="318" customFormat="1" ht="12.75" hidden="1">
      <c r="A140" s="313">
        <v>140</v>
      </c>
      <c r="B140" s="318" t="s">
        <v>47</v>
      </c>
      <c r="D140" s="331"/>
    </row>
    <row r="141" spans="1:4" ht="12.75" hidden="1">
      <c r="A141" s="315">
        <v>141</v>
      </c>
      <c r="B141" s="296" t="s">
        <v>48</v>
      </c>
      <c r="D141" s="44"/>
    </row>
    <row r="142" spans="1:4" ht="12.75" hidden="1">
      <c r="A142" s="315">
        <v>142</v>
      </c>
      <c r="B142" s="296" t="s">
        <v>49</v>
      </c>
      <c r="D142" s="44"/>
    </row>
    <row r="143" spans="1:4" ht="3.75" customHeight="1" hidden="1">
      <c r="A143" s="315">
        <v>143</v>
      </c>
      <c r="D143" s="44"/>
    </row>
    <row r="144" spans="1:4" ht="3.75" customHeight="1" hidden="1">
      <c r="A144" s="315">
        <v>144</v>
      </c>
      <c r="D144" s="44"/>
    </row>
    <row r="145" spans="1:4" ht="3.75" customHeight="1" hidden="1">
      <c r="A145" s="315">
        <v>145</v>
      </c>
      <c r="D145" s="44"/>
    </row>
    <row r="146" spans="1:4" ht="52.5" customHeight="1" hidden="1">
      <c r="A146" s="315">
        <v>146</v>
      </c>
      <c r="B146" s="296" t="s">
        <v>50</v>
      </c>
      <c r="D146" s="45"/>
    </row>
    <row r="147" spans="1:4" s="297" customFormat="1" ht="3.75" customHeight="1" hidden="1">
      <c r="A147" s="333">
        <v>117</v>
      </c>
      <c r="D147" s="334"/>
    </row>
    <row r="148" spans="1:4" s="297" customFormat="1" ht="3.75" customHeight="1" hidden="1">
      <c r="A148" s="333">
        <v>118</v>
      </c>
      <c r="D148" s="335"/>
    </row>
    <row r="149" spans="1:4" s="297" customFormat="1" ht="3.75" customHeight="1" hidden="1">
      <c r="A149" s="333">
        <v>119</v>
      </c>
      <c r="D149" s="336"/>
    </row>
    <row r="150" spans="1:4" s="318" customFormat="1" ht="12.75" hidden="1">
      <c r="A150" s="313">
        <v>150</v>
      </c>
      <c r="B150" s="318" t="s">
        <v>47</v>
      </c>
      <c r="D150" s="331"/>
    </row>
    <row r="151" spans="1:4" ht="12.75" hidden="1">
      <c r="A151" s="315">
        <v>151</v>
      </c>
      <c r="B151" s="296" t="s">
        <v>48</v>
      </c>
      <c r="D151" s="44"/>
    </row>
    <row r="152" spans="1:4" ht="12.75" hidden="1">
      <c r="A152" s="315">
        <v>152</v>
      </c>
      <c r="B152" s="296" t="s">
        <v>49</v>
      </c>
      <c r="D152" s="44"/>
    </row>
    <row r="153" spans="1:4" ht="3.75" customHeight="1" hidden="1">
      <c r="A153" s="315">
        <v>153</v>
      </c>
      <c r="D153" s="44"/>
    </row>
    <row r="154" spans="1:4" ht="3.75" customHeight="1" hidden="1">
      <c r="A154" s="315">
        <v>154</v>
      </c>
      <c r="D154" s="44"/>
    </row>
    <row r="155" spans="1:4" ht="3.75" customHeight="1" hidden="1">
      <c r="A155" s="315">
        <v>155</v>
      </c>
      <c r="D155" s="44"/>
    </row>
    <row r="156" spans="1:4" ht="52.5" customHeight="1" hidden="1">
      <c r="A156" s="315">
        <v>156</v>
      </c>
      <c r="B156" s="296" t="s">
        <v>50</v>
      </c>
      <c r="D156" s="45"/>
    </row>
    <row r="157" spans="1:4" s="297" customFormat="1" ht="3.75" customHeight="1" hidden="1">
      <c r="A157" s="333">
        <v>117</v>
      </c>
      <c r="D157" s="334"/>
    </row>
    <row r="158" spans="1:4" s="297" customFormat="1" ht="3.75" customHeight="1" hidden="1">
      <c r="A158" s="333">
        <v>118</v>
      </c>
      <c r="D158" s="335"/>
    </row>
    <row r="159" spans="1:4" s="297" customFormat="1" ht="3.75" customHeight="1" hidden="1">
      <c r="A159" s="333">
        <v>119</v>
      </c>
      <c r="D159" s="336"/>
    </row>
    <row r="160" spans="1:4" s="318" customFormat="1" ht="12.75" hidden="1">
      <c r="A160" s="313">
        <v>160</v>
      </c>
      <c r="B160" s="318" t="s">
        <v>47</v>
      </c>
      <c r="D160" s="331"/>
    </row>
    <row r="161" spans="1:4" ht="12.75" hidden="1">
      <c r="A161" s="315">
        <v>161</v>
      </c>
      <c r="B161" s="296" t="s">
        <v>48</v>
      </c>
      <c r="D161" s="44"/>
    </row>
    <row r="162" spans="1:4" ht="12.75" hidden="1">
      <c r="A162" s="315">
        <v>162</v>
      </c>
      <c r="B162" s="296" t="s">
        <v>49</v>
      </c>
      <c r="D162" s="44"/>
    </row>
    <row r="163" spans="1:4" ht="3.75" customHeight="1" hidden="1">
      <c r="A163" s="315">
        <v>163</v>
      </c>
      <c r="D163" s="44"/>
    </row>
    <row r="164" spans="1:4" ht="3.75" customHeight="1" hidden="1">
      <c r="A164" s="315">
        <v>164</v>
      </c>
      <c r="D164" s="44"/>
    </row>
    <row r="165" spans="1:4" ht="3.75" customHeight="1" hidden="1">
      <c r="A165" s="315">
        <v>165</v>
      </c>
      <c r="D165" s="44"/>
    </row>
    <row r="166" spans="1:4" ht="52.5" customHeight="1" hidden="1">
      <c r="A166" s="315">
        <v>166</v>
      </c>
      <c r="B166" s="296" t="s">
        <v>50</v>
      </c>
      <c r="D166" s="45"/>
    </row>
    <row r="167" spans="1:4" s="297" customFormat="1" ht="3.75" customHeight="1" hidden="1">
      <c r="A167" s="333">
        <v>117</v>
      </c>
      <c r="D167" s="334"/>
    </row>
    <row r="168" spans="1:4" s="297" customFormat="1" ht="3.75" customHeight="1" hidden="1">
      <c r="A168" s="333">
        <v>118</v>
      </c>
      <c r="D168" s="335"/>
    </row>
    <row r="169" spans="1:4" s="297" customFormat="1" ht="3.75" customHeight="1" hidden="1">
      <c r="A169" s="333">
        <v>119</v>
      </c>
      <c r="D169" s="336"/>
    </row>
    <row r="170" spans="1:4" s="318" customFormat="1" ht="12.75" hidden="1">
      <c r="A170" s="313">
        <v>170</v>
      </c>
      <c r="B170" s="318" t="s">
        <v>47</v>
      </c>
      <c r="D170" s="331"/>
    </row>
    <row r="171" spans="1:4" ht="12.75" hidden="1">
      <c r="A171" s="315">
        <v>171</v>
      </c>
      <c r="B171" s="296" t="s">
        <v>48</v>
      </c>
      <c r="D171" s="44"/>
    </row>
    <row r="172" spans="1:4" ht="12.75" hidden="1">
      <c r="A172" s="315">
        <v>172</v>
      </c>
      <c r="B172" s="296" t="s">
        <v>49</v>
      </c>
      <c r="D172" s="44"/>
    </row>
    <row r="173" spans="1:4" ht="3.75" customHeight="1" hidden="1">
      <c r="A173" s="315">
        <v>173</v>
      </c>
      <c r="D173" s="44"/>
    </row>
    <row r="174" spans="1:4" ht="3.75" customHeight="1" hidden="1">
      <c r="A174" s="315">
        <v>174</v>
      </c>
      <c r="D174" s="44"/>
    </row>
    <row r="175" spans="1:4" ht="3.75" customHeight="1" hidden="1">
      <c r="A175" s="315">
        <v>175</v>
      </c>
      <c r="D175" s="44"/>
    </row>
    <row r="176" spans="1:4" ht="52.5" customHeight="1" hidden="1">
      <c r="A176" s="315">
        <v>176</v>
      </c>
      <c r="B176" s="296" t="s">
        <v>50</v>
      </c>
      <c r="D176" s="45"/>
    </row>
    <row r="177" spans="1:4" s="297" customFormat="1" ht="3.75" customHeight="1" hidden="1">
      <c r="A177" s="333">
        <v>117</v>
      </c>
      <c r="D177" s="334"/>
    </row>
    <row r="178" spans="1:4" s="297" customFormat="1" ht="3.75" customHeight="1" hidden="1">
      <c r="A178" s="333">
        <v>118</v>
      </c>
      <c r="D178" s="335"/>
    </row>
    <row r="179" spans="1:4" s="297" customFormat="1" ht="3.75" customHeight="1" hidden="1">
      <c r="A179" s="333">
        <v>119</v>
      </c>
      <c r="D179" s="336"/>
    </row>
    <row r="180" spans="1:4" s="318" customFormat="1" ht="12.75" hidden="1">
      <c r="A180" s="313">
        <v>180</v>
      </c>
      <c r="B180" s="318" t="s">
        <v>47</v>
      </c>
      <c r="D180" s="331"/>
    </row>
    <row r="181" spans="1:4" ht="12.75" hidden="1">
      <c r="A181" s="315">
        <v>181</v>
      </c>
      <c r="B181" s="296" t="s">
        <v>48</v>
      </c>
      <c r="D181" s="44"/>
    </row>
    <row r="182" spans="1:4" ht="12.75" hidden="1">
      <c r="A182" s="315">
        <v>182</v>
      </c>
      <c r="B182" s="296" t="s">
        <v>49</v>
      </c>
      <c r="D182" s="44"/>
    </row>
    <row r="183" spans="1:4" ht="3.75" customHeight="1" hidden="1">
      <c r="A183" s="315">
        <v>183</v>
      </c>
      <c r="D183" s="44"/>
    </row>
    <row r="184" spans="1:4" ht="3.75" customHeight="1" hidden="1">
      <c r="A184" s="315">
        <v>184</v>
      </c>
      <c r="D184" s="44"/>
    </row>
    <row r="185" spans="1:4" ht="3.75" customHeight="1" hidden="1">
      <c r="A185" s="315">
        <v>185</v>
      </c>
      <c r="D185" s="44"/>
    </row>
    <row r="186" spans="1:4" ht="52.5" customHeight="1" hidden="1">
      <c r="A186" s="315">
        <v>186</v>
      </c>
      <c r="B186" s="296" t="s">
        <v>50</v>
      </c>
      <c r="D186" s="45"/>
    </row>
    <row r="187" spans="1:4" s="297" customFormat="1" ht="3.75" customHeight="1" hidden="1">
      <c r="A187" s="333">
        <v>117</v>
      </c>
      <c r="D187" s="334"/>
    </row>
    <row r="188" spans="1:4" s="297" customFormat="1" ht="3.75" customHeight="1" hidden="1">
      <c r="A188" s="333">
        <v>118</v>
      </c>
      <c r="D188" s="335"/>
    </row>
    <row r="189" spans="1:4" s="297" customFormat="1" ht="3.75" customHeight="1" hidden="1">
      <c r="A189" s="333">
        <v>119</v>
      </c>
      <c r="D189" s="335"/>
    </row>
    <row r="190" ht="0.75" customHeight="1" hidden="1"/>
    <row r="191" ht="0.75" customHeight="1" hidden="1"/>
    <row r="192" ht="0.75" customHeight="1" hidden="1"/>
    <row r="193" ht="0.75" customHeight="1" hidden="1"/>
    <row r="194" ht="0.75" customHeight="1" hidden="1"/>
    <row r="195" ht="0.75" customHeight="1" hidden="1"/>
    <row r="196" ht="0.75" customHeight="1" hidden="1"/>
    <row r="197" ht="0.75" customHeight="1" hidden="1"/>
    <row r="198" ht="0.75" customHeight="1" hidden="1"/>
    <row r="199" ht="0.75" customHeight="1" hidden="1"/>
    <row r="200" ht="12.75" hidden="1"/>
  </sheetData>
  <sheetProtection sheet="1" selectLockedCells="1"/>
  <mergeCells count="4">
    <mergeCell ref="C1:D1"/>
    <mergeCell ref="C43:D43"/>
    <mergeCell ref="C41:D41"/>
    <mergeCell ref="C42:D42"/>
  </mergeCells>
  <hyperlinks>
    <hyperlink ref="D28" r:id="rId1" display="Per.Magnusson@snsb.se"/>
  </hyperlinks>
  <printOptions/>
  <pageMargins left="0.75" right="0.75" top="1" bottom="1" header="0.5" footer="0.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1:CP33"/>
  <sheetViews>
    <sheetView zoomScalePageLayoutView="0" workbookViewId="0" topLeftCell="A1">
      <selection activeCell="D11" sqref="D11"/>
    </sheetView>
  </sheetViews>
  <sheetFormatPr defaultColWidth="9.140625" defaultRowHeight="12.75"/>
  <cols>
    <col min="1" max="1" width="17.421875" style="1" customWidth="1"/>
    <col min="2" max="2" width="16.28125" style="1" customWidth="1"/>
    <col min="3" max="3" width="1.7109375" style="4" hidden="1" customWidth="1"/>
    <col min="4" max="4" width="4.7109375" style="5" customWidth="1"/>
    <col min="5" max="5" width="3.7109375" style="5" customWidth="1"/>
    <col min="6" max="6" width="3.7109375" style="5" hidden="1" customWidth="1"/>
    <col min="7" max="7" width="9.00390625" style="5" customWidth="1"/>
    <col min="8" max="8" width="5.7109375" style="5" customWidth="1"/>
    <col min="9" max="9" width="4.57421875" style="5" customWidth="1"/>
    <col min="10" max="10" width="4.7109375" style="5" customWidth="1"/>
    <col min="11" max="11" width="3.7109375" style="5" customWidth="1"/>
    <col min="12" max="12" width="3.7109375" style="5" hidden="1" customWidth="1"/>
    <col min="13" max="13" width="9.00390625" style="5" customWidth="1"/>
    <col min="14" max="14" width="5.7109375" style="5" customWidth="1"/>
    <col min="15" max="15" width="4.57421875" style="5" customWidth="1"/>
    <col min="16" max="16" width="4.7109375" style="5" customWidth="1"/>
    <col min="17" max="17" width="3.7109375" style="5" customWidth="1"/>
    <col min="18" max="18" width="3.7109375" style="5" hidden="1" customWidth="1"/>
    <col min="19" max="19" width="9.00390625" style="5" customWidth="1"/>
    <col min="20" max="20" width="5.7109375" style="5" customWidth="1"/>
    <col min="21" max="21" width="4.57421875" style="5" customWidth="1"/>
    <col min="22" max="22" width="0.13671875" style="4" customWidth="1"/>
    <col min="23" max="23" width="8.7109375" style="4" customWidth="1"/>
    <col min="24" max="24" width="5.7109375" style="4" customWidth="1"/>
    <col min="25" max="25" width="2.7109375" style="1" customWidth="1"/>
    <col min="26" max="26" width="19.8515625" style="1" customWidth="1"/>
    <col min="27" max="16384" width="9.140625" style="1" customWidth="1"/>
  </cols>
  <sheetData>
    <row r="1" spans="1:26" s="8" customFormat="1" ht="21" customHeight="1">
      <c r="A1" s="642" t="s">
        <v>100</v>
      </c>
      <c r="B1" s="614"/>
      <c r="C1" s="9"/>
      <c r="D1" s="684" t="s">
        <v>99</v>
      </c>
      <c r="E1" s="685"/>
      <c r="F1" s="685"/>
      <c r="G1" s="685"/>
      <c r="H1" s="685"/>
      <c r="I1" s="685"/>
      <c r="J1" s="685"/>
      <c r="K1" s="685"/>
      <c r="L1" s="685"/>
      <c r="M1" s="685"/>
      <c r="N1" s="685"/>
      <c r="O1" s="685"/>
      <c r="P1" s="685"/>
      <c r="Q1" s="685"/>
      <c r="R1" s="62"/>
      <c r="S1" s="175">
        <f>'F1'!S1+2</f>
        <v>2022</v>
      </c>
      <c r="T1" s="62"/>
      <c r="U1" s="31"/>
      <c r="V1" s="9"/>
      <c r="W1" s="9"/>
      <c r="X1" s="11" t="s">
        <v>219</v>
      </c>
      <c r="Y1" s="34"/>
      <c r="Z1" s="15"/>
    </row>
    <row r="2" spans="1:26" s="8" customFormat="1" ht="16.5" customHeight="1">
      <c r="A2" s="643" t="s">
        <v>261</v>
      </c>
      <c r="B2" s="426"/>
      <c r="C2" s="9"/>
      <c r="D2" s="91"/>
      <c r="E2" s="62"/>
      <c r="F2" s="62"/>
      <c r="G2" s="62"/>
      <c r="H2" s="62"/>
      <c r="I2" s="62"/>
      <c r="J2" s="62"/>
      <c r="K2" s="62"/>
      <c r="L2" s="62"/>
      <c r="M2" s="62"/>
      <c r="N2" s="62"/>
      <c r="O2" s="62"/>
      <c r="P2" s="62"/>
      <c r="Q2" s="62"/>
      <c r="R2" s="62"/>
      <c r="S2" s="85"/>
      <c r="T2" s="62"/>
      <c r="U2" s="31"/>
      <c r="V2" s="9"/>
      <c r="W2" s="9"/>
      <c r="X2" s="11"/>
      <c r="Y2" s="36"/>
      <c r="Z2" s="36"/>
    </row>
    <row r="3" spans="1:26" ht="15.75" customHeight="1" thickBot="1">
      <c r="A3" s="12"/>
      <c r="B3" s="19"/>
      <c r="C3" s="20"/>
      <c r="D3" s="21"/>
      <c r="E3" s="21"/>
      <c r="F3" s="21"/>
      <c r="G3" s="21"/>
      <c r="H3" s="21"/>
      <c r="I3" s="21"/>
      <c r="J3" s="21"/>
      <c r="K3" s="21"/>
      <c r="L3" s="21"/>
      <c r="M3" s="21"/>
      <c r="N3" s="21"/>
      <c r="O3" s="21"/>
      <c r="P3" s="21"/>
      <c r="Q3" s="21"/>
      <c r="R3" s="21"/>
      <c r="S3" s="21"/>
      <c r="T3" s="21"/>
      <c r="U3" s="21"/>
      <c r="V3" s="21"/>
      <c r="W3" s="21"/>
      <c r="X3" s="21"/>
      <c r="Y3" s="36"/>
      <c r="Z3" s="36"/>
    </row>
    <row r="4" spans="1:26" s="7" customFormat="1" ht="12" customHeight="1">
      <c r="A4" s="6"/>
      <c r="B4" s="6"/>
      <c r="C4" s="173"/>
      <c r="D4" s="112" t="s">
        <v>242</v>
      </c>
      <c r="E4" s="111"/>
      <c r="F4" s="111"/>
      <c r="G4" s="111"/>
      <c r="H4" s="111"/>
      <c r="I4" s="113"/>
      <c r="J4" s="112" t="s">
        <v>243</v>
      </c>
      <c r="K4" s="111"/>
      <c r="L4" s="111"/>
      <c r="M4" s="111"/>
      <c r="N4" s="111"/>
      <c r="O4" s="113"/>
      <c r="P4" s="114" t="s">
        <v>244</v>
      </c>
      <c r="Q4" s="111"/>
      <c r="R4" s="111"/>
      <c r="S4" s="111"/>
      <c r="T4" s="111"/>
      <c r="U4" s="115"/>
      <c r="V4" s="79"/>
      <c r="W4" s="680" t="s">
        <v>13</v>
      </c>
      <c r="X4" s="681"/>
      <c r="Y4" s="119"/>
      <c r="Z4" s="119"/>
    </row>
    <row r="5" spans="1:26" s="2" customFormat="1" ht="30" customHeight="1" thickBot="1">
      <c r="A5" s="33"/>
      <c r="B5" s="125" t="s">
        <v>130</v>
      </c>
      <c r="C5" s="246"/>
      <c r="D5" s="692" t="str">
        <f>'F1'!D5:I5</f>
        <v> </v>
      </c>
      <c r="E5" s="693"/>
      <c r="F5" s="693"/>
      <c r="G5" s="693"/>
      <c r="H5" s="693"/>
      <c r="I5" s="694"/>
      <c r="J5" s="692" t="str">
        <f>'F1'!J5:O5</f>
        <v> </v>
      </c>
      <c r="K5" s="693"/>
      <c r="L5" s="693"/>
      <c r="M5" s="693"/>
      <c r="N5" s="693"/>
      <c r="O5" s="694"/>
      <c r="P5" s="695" t="str">
        <f>'F1'!P5:U5</f>
        <v> </v>
      </c>
      <c r="Q5" s="693"/>
      <c r="R5" s="693"/>
      <c r="S5" s="693"/>
      <c r="T5" s="693"/>
      <c r="U5" s="696"/>
      <c r="V5" s="247" t="s">
        <v>10</v>
      </c>
      <c r="W5" s="682"/>
      <c r="X5" s="683"/>
      <c r="Y5" s="121"/>
      <c r="Z5" s="120"/>
    </row>
    <row r="6" spans="1:94" ht="16.5" customHeight="1">
      <c r="A6" s="644" t="s">
        <v>105</v>
      </c>
      <c r="B6" s="645"/>
      <c r="C6" s="65"/>
      <c r="D6" s="66" t="s">
        <v>67</v>
      </c>
      <c r="E6" s="672" t="s">
        <v>66</v>
      </c>
      <c r="F6" s="71" t="s">
        <v>74</v>
      </c>
      <c r="G6" s="67" t="s">
        <v>65</v>
      </c>
      <c r="H6" s="664" t="s">
        <v>64</v>
      </c>
      <c r="I6" s="665"/>
      <c r="J6" s="88" t="s">
        <v>67</v>
      </c>
      <c r="K6" s="672" t="s">
        <v>66</v>
      </c>
      <c r="L6" s="71" t="s">
        <v>74</v>
      </c>
      <c r="M6" s="67" t="s">
        <v>65</v>
      </c>
      <c r="N6" s="664" t="s">
        <v>64</v>
      </c>
      <c r="O6" s="665"/>
      <c r="P6" s="86" t="s">
        <v>67</v>
      </c>
      <c r="Q6" s="672" t="s">
        <v>66</v>
      </c>
      <c r="R6" s="71" t="s">
        <v>74</v>
      </c>
      <c r="S6" s="67" t="s">
        <v>65</v>
      </c>
      <c r="T6" s="664" t="s">
        <v>64</v>
      </c>
      <c r="U6" s="688"/>
      <c r="V6" s="68"/>
      <c r="W6" s="67" t="s">
        <v>65</v>
      </c>
      <c r="X6" s="80" t="s">
        <v>64</v>
      </c>
      <c r="Y6" s="121"/>
      <c r="Z6" s="12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9.75" customHeight="1">
      <c r="A7" s="13" t="s">
        <v>9</v>
      </c>
      <c r="B7" s="14" t="s">
        <v>21</v>
      </c>
      <c r="C7" s="174"/>
      <c r="D7" s="89" t="s">
        <v>68</v>
      </c>
      <c r="E7" s="673"/>
      <c r="F7" s="248"/>
      <c r="G7" s="69" t="s">
        <v>69</v>
      </c>
      <c r="H7" s="666" t="s">
        <v>69</v>
      </c>
      <c r="I7" s="667"/>
      <c r="J7" s="89" t="s">
        <v>68</v>
      </c>
      <c r="K7" s="673"/>
      <c r="L7" s="248"/>
      <c r="M7" s="69" t="s">
        <v>69</v>
      </c>
      <c r="N7" s="666" t="s">
        <v>69</v>
      </c>
      <c r="O7" s="667"/>
      <c r="P7" s="87" t="s">
        <v>68</v>
      </c>
      <c r="Q7" s="673"/>
      <c r="R7" s="248"/>
      <c r="S7" s="69" t="s">
        <v>69</v>
      </c>
      <c r="T7" s="666" t="s">
        <v>69</v>
      </c>
      <c r="U7" s="689"/>
      <c r="V7" s="70"/>
      <c r="W7" s="69" t="s">
        <v>69</v>
      </c>
      <c r="X7" s="81" t="s">
        <v>69</v>
      </c>
      <c r="Y7" s="121"/>
      <c r="Z7" s="12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136" customFormat="1" ht="12.75">
      <c r="A8" s="249" t="str">
        <f>'F1'!A8</f>
        <v> </v>
      </c>
      <c r="B8" s="250" t="str">
        <f>'F1'!B8</f>
        <v> </v>
      </c>
      <c r="C8" s="251"/>
      <c r="D8" s="129"/>
      <c r="E8" s="130"/>
      <c r="F8" s="252">
        <f aca="true" t="shared" si="0" ref="F8:F13">D8*E8/12</f>
        <v>0</v>
      </c>
      <c r="G8" s="253">
        <f>(1+E!$F8)*E!$J8/1000*E8*D8</f>
        <v>0</v>
      </c>
      <c r="H8" s="254">
        <f>B!$G$8</f>
        <v>0</v>
      </c>
      <c r="I8" s="255">
        <f aca="true" t="shared" si="1" ref="I8:I13">G8*H8</f>
        <v>0</v>
      </c>
      <c r="J8" s="131"/>
      <c r="K8" s="130"/>
      <c r="L8" s="252">
        <f aca="true" t="shared" si="2" ref="L8:L13">J8*K8/12</f>
        <v>0</v>
      </c>
      <c r="M8" s="253">
        <f>(1+E!$F8)*E!$J8/1000*K8*J8</f>
        <v>0</v>
      </c>
      <c r="N8" s="254">
        <f>B!$K$8</f>
        <v>0</v>
      </c>
      <c r="O8" s="255">
        <f aca="true" t="shared" si="3" ref="O8:O13">M8*N8</f>
        <v>0</v>
      </c>
      <c r="P8" s="129"/>
      <c r="Q8" s="130"/>
      <c r="R8" s="252">
        <f aca="true" t="shared" si="4" ref="R8:R13">P8*Q8/12</f>
        <v>0</v>
      </c>
      <c r="S8" s="253">
        <f>(1+E!$F8)*E!$J8/1000*Q8*P8</f>
        <v>0</v>
      </c>
      <c r="T8" s="254">
        <f>B!$O$8</f>
        <v>0</v>
      </c>
      <c r="U8" s="256">
        <f aca="true" t="shared" si="5" ref="U8:U13">S8*T8</f>
        <v>0</v>
      </c>
      <c r="V8" s="116"/>
      <c r="W8" s="257">
        <f>G8+M8+S8</f>
        <v>0</v>
      </c>
      <c r="X8" s="132">
        <f>I8+O8+U8</f>
        <v>0</v>
      </c>
      <c r="Y8" s="133"/>
      <c r="Z8" s="646" t="s">
        <v>233</v>
      </c>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row>
    <row r="9" spans="1:94" s="136" customFormat="1" ht="12.75">
      <c r="A9" s="249" t="str">
        <f>'F1'!A9</f>
        <v> </v>
      </c>
      <c r="B9" s="250" t="str">
        <f>'F1'!B9</f>
        <v> </v>
      </c>
      <c r="C9" s="251"/>
      <c r="D9" s="129"/>
      <c r="E9" s="130"/>
      <c r="F9" s="252">
        <f t="shared" si="0"/>
        <v>0</v>
      </c>
      <c r="G9" s="253">
        <f>(1+E!$F9)*E!$J9/1000*E9*D9</f>
        <v>0</v>
      </c>
      <c r="H9" s="254">
        <f>B!$G$8</f>
        <v>0</v>
      </c>
      <c r="I9" s="255">
        <f t="shared" si="1"/>
        <v>0</v>
      </c>
      <c r="J9" s="131"/>
      <c r="K9" s="130"/>
      <c r="L9" s="252">
        <f t="shared" si="2"/>
        <v>0</v>
      </c>
      <c r="M9" s="253">
        <f>(1+E!$F9)*E!$J9/1000*K9*J9</f>
        <v>0</v>
      </c>
      <c r="N9" s="254">
        <f>B!$K$8</f>
        <v>0</v>
      </c>
      <c r="O9" s="255">
        <f t="shared" si="3"/>
        <v>0</v>
      </c>
      <c r="P9" s="129"/>
      <c r="Q9" s="130"/>
      <c r="R9" s="252">
        <f t="shared" si="4"/>
        <v>0</v>
      </c>
      <c r="S9" s="253">
        <f>(1+E!$F9)*E!$J9/1000*Q9*P9</f>
        <v>0</v>
      </c>
      <c r="T9" s="254">
        <f>B!$O$8</f>
        <v>0</v>
      </c>
      <c r="U9" s="256">
        <f t="shared" si="5"/>
        <v>0</v>
      </c>
      <c r="V9" s="116"/>
      <c r="W9" s="257">
        <f aca="true" t="shared" si="6" ref="W9:W16">G9+M9+S9</f>
        <v>0</v>
      </c>
      <c r="X9" s="132">
        <f aca="true" t="shared" si="7" ref="X9:X16">I9+O9+U9</f>
        <v>0</v>
      </c>
      <c r="Y9" s="133"/>
      <c r="Z9" s="647"/>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row>
    <row r="10" spans="1:94" s="136" customFormat="1" ht="12.75">
      <c r="A10" s="249" t="str">
        <f>'F1'!A10</f>
        <v> </v>
      </c>
      <c r="B10" s="250" t="str">
        <f>'F1'!B10</f>
        <v> </v>
      </c>
      <c r="C10" s="251"/>
      <c r="D10" s="129"/>
      <c r="E10" s="130"/>
      <c r="F10" s="252">
        <f t="shared" si="0"/>
        <v>0</v>
      </c>
      <c r="G10" s="253">
        <f>(1+E!$F10)*E!$J10/1000*E10*D10</f>
        <v>0</v>
      </c>
      <c r="H10" s="254">
        <f>B!$G$8</f>
        <v>0</v>
      </c>
      <c r="I10" s="255">
        <f t="shared" si="1"/>
        <v>0</v>
      </c>
      <c r="J10" s="131"/>
      <c r="K10" s="130"/>
      <c r="L10" s="252">
        <f t="shared" si="2"/>
        <v>0</v>
      </c>
      <c r="M10" s="253">
        <f>(1+E!$F10)*E!$J10/1000*K10*J10</f>
        <v>0</v>
      </c>
      <c r="N10" s="254">
        <f>B!$K$8</f>
        <v>0</v>
      </c>
      <c r="O10" s="255">
        <f t="shared" si="3"/>
        <v>0</v>
      </c>
      <c r="P10" s="129"/>
      <c r="Q10" s="130"/>
      <c r="R10" s="252">
        <f t="shared" si="4"/>
        <v>0</v>
      </c>
      <c r="S10" s="253">
        <f>(1+E!$F10)*E!$J10/1000*Q10*P10</f>
        <v>0</v>
      </c>
      <c r="T10" s="254">
        <f>B!$O$8</f>
        <v>0</v>
      </c>
      <c r="U10" s="256">
        <f t="shared" si="5"/>
        <v>0</v>
      </c>
      <c r="V10" s="116"/>
      <c r="W10" s="257">
        <f t="shared" si="6"/>
        <v>0</v>
      </c>
      <c r="X10" s="132">
        <f t="shared" si="7"/>
        <v>0</v>
      </c>
      <c r="Y10" s="133"/>
      <c r="Z10" s="647"/>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row>
    <row r="11" spans="1:94" s="136" customFormat="1" ht="12.75">
      <c r="A11" s="249" t="str">
        <f>'F1'!A11</f>
        <v> </v>
      </c>
      <c r="B11" s="250" t="str">
        <f>'F1'!B11</f>
        <v> </v>
      </c>
      <c r="C11" s="251"/>
      <c r="D11" s="129"/>
      <c r="E11" s="130"/>
      <c r="F11" s="252">
        <f t="shared" si="0"/>
        <v>0</v>
      </c>
      <c r="G11" s="253">
        <f>(1+E!$F11)*E!$J11/1000*E11*D11</f>
        <v>0</v>
      </c>
      <c r="H11" s="254">
        <f>B!$G$8</f>
        <v>0</v>
      </c>
      <c r="I11" s="255">
        <f t="shared" si="1"/>
        <v>0</v>
      </c>
      <c r="J11" s="131"/>
      <c r="K11" s="130"/>
      <c r="L11" s="252">
        <f t="shared" si="2"/>
        <v>0</v>
      </c>
      <c r="M11" s="253">
        <f>(1+E!$F11)*E!$J11/1000*K11*J11</f>
        <v>0</v>
      </c>
      <c r="N11" s="254">
        <f>B!$K$8</f>
        <v>0</v>
      </c>
      <c r="O11" s="255">
        <f t="shared" si="3"/>
        <v>0</v>
      </c>
      <c r="P11" s="129"/>
      <c r="Q11" s="130"/>
      <c r="R11" s="252">
        <f t="shared" si="4"/>
        <v>0</v>
      </c>
      <c r="S11" s="253">
        <f>(1+E!$F11)*E!$J11/1000*Q11*P11</f>
        <v>0</v>
      </c>
      <c r="T11" s="254">
        <f>B!$O$8</f>
        <v>0</v>
      </c>
      <c r="U11" s="256">
        <f t="shared" si="5"/>
        <v>0</v>
      </c>
      <c r="V11" s="116"/>
      <c r="W11" s="257">
        <f t="shared" si="6"/>
        <v>0</v>
      </c>
      <c r="X11" s="132">
        <f t="shared" si="7"/>
        <v>0</v>
      </c>
      <c r="Y11" s="133"/>
      <c r="Z11" s="647"/>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row>
    <row r="12" spans="1:94" s="136" customFormat="1" ht="12.75">
      <c r="A12" s="249" t="str">
        <f>'F1'!A12</f>
        <v> </v>
      </c>
      <c r="B12" s="250" t="str">
        <f>'F1'!B12</f>
        <v> </v>
      </c>
      <c r="C12" s="251"/>
      <c r="D12" s="129"/>
      <c r="E12" s="130"/>
      <c r="F12" s="252">
        <f t="shared" si="0"/>
        <v>0</v>
      </c>
      <c r="G12" s="253">
        <f>(1+E!$F12)*E!$J12/1000*E12*D12</f>
        <v>0</v>
      </c>
      <c r="H12" s="254">
        <f>B!$G$8</f>
        <v>0</v>
      </c>
      <c r="I12" s="255">
        <f t="shared" si="1"/>
        <v>0</v>
      </c>
      <c r="J12" s="131"/>
      <c r="K12" s="130"/>
      <c r="L12" s="252">
        <f t="shared" si="2"/>
        <v>0</v>
      </c>
      <c r="M12" s="253">
        <f>(1+E!$F12)*E!$J12/1000*K12*J12</f>
        <v>0</v>
      </c>
      <c r="N12" s="254">
        <f>B!$K$8</f>
        <v>0</v>
      </c>
      <c r="O12" s="255">
        <f t="shared" si="3"/>
        <v>0</v>
      </c>
      <c r="P12" s="129"/>
      <c r="Q12" s="130"/>
      <c r="R12" s="252">
        <f t="shared" si="4"/>
        <v>0</v>
      </c>
      <c r="S12" s="253">
        <f>(1+E!$F12)*E!$J12/1000*Q12*P12</f>
        <v>0</v>
      </c>
      <c r="T12" s="254">
        <f>B!$O$8</f>
        <v>0</v>
      </c>
      <c r="U12" s="256">
        <f t="shared" si="5"/>
        <v>0</v>
      </c>
      <c r="V12" s="116"/>
      <c r="W12" s="257">
        <f t="shared" si="6"/>
        <v>0</v>
      </c>
      <c r="X12" s="132">
        <f t="shared" si="7"/>
        <v>0</v>
      </c>
      <c r="Y12" s="133"/>
      <c r="Z12" s="647"/>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row>
    <row r="13" spans="1:94" s="136" customFormat="1" ht="12.75">
      <c r="A13" s="249" t="str">
        <f>'F1'!A13</f>
        <v> </v>
      </c>
      <c r="B13" s="250" t="str">
        <f>'F1'!B13</f>
        <v> </v>
      </c>
      <c r="C13" s="251"/>
      <c r="D13" s="129"/>
      <c r="E13" s="130"/>
      <c r="F13" s="252">
        <f t="shared" si="0"/>
        <v>0</v>
      </c>
      <c r="G13" s="253">
        <f>(1+E!$F13)*E!$J13/1000*E13*D13</f>
        <v>0</v>
      </c>
      <c r="H13" s="254">
        <f>B!$G$8</f>
        <v>0</v>
      </c>
      <c r="I13" s="255">
        <f t="shared" si="1"/>
        <v>0</v>
      </c>
      <c r="J13" s="131"/>
      <c r="K13" s="130"/>
      <c r="L13" s="252">
        <f t="shared" si="2"/>
        <v>0</v>
      </c>
      <c r="M13" s="253">
        <f>(1+E!$F13)*E!$J13/1000*K13*J13</f>
        <v>0</v>
      </c>
      <c r="N13" s="254">
        <f>B!$K$8</f>
        <v>0</v>
      </c>
      <c r="O13" s="255">
        <f t="shared" si="3"/>
        <v>0</v>
      </c>
      <c r="P13" s="129"/>
      <c r="Q13" s="130"/>
      <c r="R13" s="252">
        <f t="shared" si="4"/>
        <v>0</v>
      </c>
      <c r="S13" s="253">
        <f>(1+E!$F13)*E!$J13/1000*Q13*P13</f>
        <v>0</v>
      </c>
      <c r="T13" s="254">
        <f>B!$O$8</f>
        <v>0</v>
      </c>
      <c r="U13" s="256">
        <f t="shared" si="5"/>
        <v>0</v>
      </c>
      <c r="V13" s="116"/>
      <c r="W13" s="257">
        <f t="shared" si="6"/>
        <v>0</v>
      </c>
      <c r="X13" s="132">
        <f t="shared" si="7"/>
        <v>0</v>
      </c>
      <c r="Y13" s="133"/>
      <c r="Z13" s="647"/>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row>
    <row r="14" spans="1:94" s="136" customFormat="1" ht="12.75">
      <c r="A14" s="249" t="str">
        <f>'F1'!A14</f>
        <v> </v>
      </c>
      <c r="B14" s="250" t="str">
        <f>'F1'!B14</f>
        <v> </v>
      </c>
      <c r="C14" s="251"/>
      <c r="D14" s="129"/>
      <c r="E14" s="130"/>
      <c r="F14" s="252">
        <f>D14*E14/12</f>
        <v>0</v>
      </c>
      <c r="G14" s="253">
        <f>(1+E!$F14)*E!$J14/1000*E14*D14</f>
        <v>0</v>
      </c>
      <c r="H14" s="254">
        <f>B!$G$8</f>
        <v>0</v>
      </c>
      <c r="I14" s="255">
        <f>G14*H14</f>
        <v>0</v>
      </c>
      <c r="J14" s="131"/>
      <c r="K14" s="130"/>
      <c r="L14" s="252">
        <f>J14*K14/12</f>
        <v>0</v>
      </c>
      <c r="M14" s="253">
        <f>(1+E!$F14)*E!$J14/1000*K14*J14</f>
        <v>0</v>
      </c>
      <c r="N14" s="254">
        <f>B!$K$8</f>
        <v>0</v>
      </c>
      <c r="O14" s="255">
        <f>M14*N14</f>
        <v>0</v>
      </c>
      <c r="P14" s="129"/>
      <c r="Q14" s="130"/>
      <c r="R14" s="252">
        <f>P14*Q14/12</f>
        <v>0</v>
      </c>
      <c r="S14" s="253">
        <f>(1+E!$F14)*E!$J14/1000*Q14*P14</f>
        <v>0</v>
      </c>
      <c r="T14" s="254">
        <f>B!$O$8</f>
        <v>0</v>
      </c>
      <c r="U14" s="256">
        <f>S14*T14</f>
        <v>0</v>
      </c>
      <c r="V14" s="116"/>
      <c r="W14" s="257">
        <f t="shared" si="6"/>
        <v>0</v>
      </c>
      <c r="X14" s="132">
        <f t="shared" si="7"/>
        <v>0</v>
      </c>
      <c r="Y14" s="133"/>
      <c r="Z14" s="647"/>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row>
    <row r="15" spans="1:94" s="136" customFormat="1" ht="12.75">
      <c r="A15" s="249" t="str">
        <f>'F1'!A15</f>
        <v> </v>
      </c>
      <c r="B15" s="250" t="str">
        <f>'F1'!B15</f>
        <v> </v>
      </c>
      <c r="C15" s="251"/>
      <c r="D15" s="129"/>
      <c r="E15" s="130"/>
      <c r="F15" s="252">
        <f>D15*E15/12</f>
        <v>0</v>
      </c>
      <c r="G15" s="253">
        <f>(1+E!$F15)*E!$J15/1000*E15*D15</f>
        <v>0</v>
      </c>
      <c r="H15" s="254">
        <f>B!$G$8</f>
        <v>0</v>
      </c>
      <c r="I15" s="255">
        <f>G15*H15</f>
        <v>0</v>
      </c>
      <c r="J15" s="131"/>
      <c r="K15" s="130"/>
      <c r="L15" s="252">
        <f>J15*K15/12</f>
        <v>0</v>
      </c>
      <c r="M15" s="253">
        <f>(1+E!$F15)*E!$J15/1000*K15*J15</f>
        <v>0</v>
      </c>
      <c r="N15" s="254">
        <f>B!$K$8</f>
        <v>0</v>
      </c>
      <c r="O15" s="255">
        <f>M15*N15</f>
        <v>0</v>
      </c>
      <c r="P15" s="129"/>
      <c r="Q15" s="130"/>
      <c r="R15" s="252">
        <f>P15*Q15/12</f>
        <v>0</v>
      </c>
      <c r="S15" s="253">
        <f>(1+E!$F15)*E!$J15/1000*Q15*P15</f>
        <v>0</v>
      </c>
      <c r="T15" s="254">
        <f>B!$O$8</f>
        <v>0</v>
      </c>
      <c r="U15" s="256">
        <f>S15*T15</f>
        <v>0</v>
      </c>
      <c r="V15" s="116"/>
      <c r="W15" s="257">
        <f t="shared" si="6"/>
        <v>0</v>
      </c>
      <c r="X15" s="132">
        <f t="shared" si="7"/>
        <v>0</v>
      </c>
      <c r="Y15" s="133"/>
      <c r="Z15" s="647"/>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row>
    <row r="16" spans="1:94" s="136" customFormat="1" ht="12.75">
      <c r="A16" s="640" t="s">
        <v>132</v>
      </c>
      <c r="B16" s="641"/>
      <c r="C16" s="251"/>
      <c r="D16" s="258"/>
      <c r="E16" s="259"/>
      <c r="F16" s="260"/>
      <c r="G16" s="137"/>
      <c r="H16" s="254">
        <f>B!$G$8</f>
        <v>0</v>
      </c>
      <c r="I16" s="256">
        <f>G16*H16</f>
        <v>0</v>
      </c>
      <c r="J16" s="261"/>
      <c r="K16" s="259"/>
      <c r="L16" s="260"/>
      <c r="M16" s="137"/>
      <c r="N16" s="254">
        <f>B!$K$8</f>
        <v>0</v>
      </c>
      <c r="O16" s="255">
        <f>M16*N16</f>
        <v>0</v>
      </c>
      <c r="P16" s="261"/>
      <c r="Q16" s="259"/>
      <c r="R16" s="260"/>
      <c r="S16" s="137"/>
      <c r="T16" s="254">
        <f>B!$O$8</f>
        <v>0</v>
      </c>
      <c r="U16" s="256">
        <f>S16*T16</f>
        <v>0</v>
      </c>
      <c r="V16" s="116"/>
      <c r="W16" s="257">
        <f t="shared" si="6"/>
        <v>0</v>
      </c>
      <c r="X16" s="132">
        <f t="shared" si="7"/>
        <v>0</v>
      </c>
      <c r="Y16" s="133"/>
      <c r="Z16" s="134"/>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row>
    <row r="17" spans="1:94" ht="12.75">
      <c r="A17" s="654" t="s">
        <v>11</v>
      </c>
      <c r="B17" s="655"/>
      <c r="C17" s="63"/>
      <c r="D17" s="658" t="s">
        <v>73</v>
      </c>
      <c r="E17" s="659"/>
      <c r="F17" s="659"/>
      <c r="G17" s="660"/>
      <c r="H17" s="656" t="s">
        <v>62</v>
      </c>
      <c r="I17" s="657"/>
      <c r="J17" s="675" t="s">
        <v>73</v>
      </c>
      <c r="K17" s="659"/>
      <c r="L17" s="659"/>
      <c r="M17" s="660"/>
      <c r="N17" s="656" t="s">
        <v>62</v>
      </c>
      <c r="O17" s="676"/>
      <c r="P17" s="661" t="s">
        <v>73</v>
      </c>
      <c r="Q17" s="659"/>
      <c r="R17" s="659"/>
      <c r="S17" s="660"/>
      <c r="T17" s="656" t="s">
        <v>62</v>
      </c>
      <c r="U17" s="657"/>
      <c r="V17" s="64"/>
      <c r="W17" s="77" t="s">
        <v>65</v>
      </c>
      <c r="X17" s="82" t="s">
        <v>64</v>
      </c>
      <c r="Y17" s="121"/>
      <c r="Z17" s="12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s="136" customFormat="1" ht="12.75">
      <c r="A18" s="640" t="s">
        <v>125</v>
      </c>
      <c r="B18" s="641"/>
      <c r="C18" s="251"/>
      <c r="D18" s="258"/>
      <c r="E18" s="259"/>
      <c r="F18" s="260"/>
      <c r="G18" s="137"/>
      <c r="H18" s="254">
        <f>B!$G$9</f>
        <v>0</v>
      </c>
      <c r="I18" s="256">
        <f>G18*H18</f>
        <v>0</v>
      </c>
      <c r="J18" s="261"/>
      <c r="K18" s="259"/>
      <c r="L18" s="260"/>
      <c r="M18" s="137"/>
      <c r="N18" s="254">
        <f>B!$K$9</f>
        <v>0</v>
      </c>
      <c r="O18" s="255">
        <f>M18*N18</f>
        <v>0</v>
      </c>
      <c r="P18" s="262"/>
      <c r="Q18" s="259"/>
      <c r="R18" s="260"/>
      <c r="S18" s="137"/>
      <c r="T18" s="254">
        <f>B!$O$9</f>
        <v>0</v>
      </c>
      <c r="U18" s="256">
        <f>S18*T18</f>
        <v>0</v>
      </c>
      <c r="V18" s="116"/>
      <c r="W18" s="257">
        <f>G18+M18+S18</f>
        <v>0</v>
      </c>
      <c r="X18" s="132">
        <f>I18+O18+U18</f>
        <v>0</v>
      </c>
      <c r="Y18" s="133"/>
      <c r="Z18" s="646" t="s">
        <v>144</v>
      </c>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row>
    <row r="19" spans="1:94" s="136" customFormat="1" ht="12.75">
      <c r="A19" s="640" t="s">
        <v>126</v>
      </c>
      <c r="B19" s="641"/>
      <c r="C19" s="251"/>
      <c r="D19" s="258"/>
      <c r="E19" s="259"/>
      <c r="F19" s="260"/>
      <c r="G19" s="137"/>
      <c r="H19" s="254">
        <f>B!$G$9</f>
        <v>0</v>
      </c>
      <c r="I19" s="256">
        <f>G19*H19</f>
        <v>0</v>
      </c>
      <c r="J19" s="261"/>
      <c r="K19" s="259"/>
      <c r="L19" s="260"/>
      <c r="M19" s="137"/>
      <c r="N19" s="254">
        <f>B!$K$9</f>
        <v>0</v>
      </c>
      <c r="O19" s="255">
        <f>M19*N19</f>
        <v>0</v>
      </c>
      <c r="P19" s="262"/>
      <c r="Q19" s="259"/>
      <c r="R19" s="260"/>
      <c r="S19" s="137"/>
      <c r="T19" s="254">
        <f>B!$O$9</f>
        <v>0</v>
      </c>
      <c r="U19" s="256">
        <f>S19*T19</f>
        <v>0</v>
      </c>
      <c r="V19" s="116"/>
      <c r="W19" s="257">
        <f>G19+M19+S19</f>
        <v>0</v>
      </c>
      <c r="X19" s="132">
        <f>I19+O19+U19</f>
        <v>0</v>
      </c>
      <c r="Y19" s="133"/>
      <c r="Z19" s="647"/>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row>
    <row r="20" spans="1:94" s="136" customFormat="1" ht="12.75">
      <c r="A20" s="640" t="s">
        <v>61</v>
      </c>
      <c r="B20" s="641"/>
      <c r="C20" s="251"/>
      <c r="D20" s="258"/>
      <c r="E20" s="259"/>
      <c r="F20" s="260"/>
      <c r="G20" s="137"/>
      <c r="H20" s="254">
        <f>B!$G$9</f>
        <v>0</v>
      </c>
      <c r="I20" s="256">
        <f>G20*H20</f>
        <v>0</v>
      </c>
      <c r="J20" s="261"/>
      <c r="K20" s="259"/>
      <c r="L20" s="260"/>
      <c r="M20" s="137"/>
      <c r="N20" s="254">
        <f>B!$K$9</f>
        <v>0</v>
      </c>
      <c r="O20" s="255">
        <f>M20*N20</f>
        <v>0</v>
      </c>
      <c r="P20" s="262"/>
      <c r="Q20" s="259"/>
      <c r="R20" s="260"/>
      <c r="S20" s="137"/>
      <c r="T20" s="254">
        <f>B!$O$9</f>
        <v>0</v>
      </c>
      <c r="U20" s="256">
        <f>S20*T20</f>
        <v>0</v>
      </c>
      <c r="V20" s="116"/>
      <c r="W20" s="257">
        <f>G20+M20+S20</f>
        <v>0</v>
      </c>
      <c r="X20" s="132">
        <f>I20+O20+U20</f>
        <v>0</v>
      </c>
      <c r="Y20" s="133"/>
      <c r="Z20" s="647"/>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row>
    <row r="21" spans="1:94" ht="12.75">
      <c r="A21" s="654" t="s">
        <v>12</v>
      </c>
      <c r="B21" s="655"/>
      <c r="C21" s="63"/>
      <c r="D21" s="658" t="s">
        <v>73</v>
      </c>
      <c r="E21" s="659"/>
      <c r="F21" s="659"/>
      <c r="G21" s="660"/>
      <c r="H21" s="656" t="s">
        <v>62</v>
      </c>
      <c r="I21" s="657"/>
      <c r="J21" s="675" t="s">
        <v>73</v>
      </c>
      <c r="K21" s="659"/>
      <c r="L21" s="659"/>
      <c r="M21" s="660"/>
      <c r="N21" s="656" t="s">
        <v>62</v>
      </c>
      <c r="O21" s="676"/>
      <c r="P21" s="661" t="s">
        <v>73</v>
      </c>
      <c r="Q21" s="659"/>
      <c r="R21" s="659"/>
      <c r="S21" s="660"/>
      <c r="T21" s="656" t="s">
        <v>62</v>
      </c>
      <c r="U21" s="676"/>
      <c r="V21" s="116"/>
      <c r="W21" s="77" t="s">
        <v>65</v>
      </c>
      <c r="X21" s="82" t="s">
        <v>64</v>
      </c>
      <c r="Y21" s="121"/>
      <c r="Z21" s="647"/>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s="136" customFormat="1" ht="12.75">
      <c r="A22" s="640" t="s">
        <v>71</v>
      </c>
      <c r="B22" s="641"/>
      <c r="C22" s="251"/>
      <c r="D22" s="258"/>
      <c r="E22" s="259"/>
      <c r="F22" s="260"/>
      <c r="G22" s="137"/>
      <c r="H22" s="254">
        <f>B!$G$10</f>
        <v>0</v>
      </c>
      <c r="I22" s="256">
        <f aca="true" t="shared" si="8" ref="I22:I28">G22*H22</f>
        <v>0</v>
      </c>
      <c r="J22" s="261"/>
      <c r="K22" s="259"/>
      <c r="L22" s="260"/>
      <c r="M22" s="137"/>
      <c r="N22" s="254">
        <f>B!$K$10</f>
        <v>0</v>
      </c>
      <c r="O22" s="255">
        <f aca="true" t="shared" si="9" ref="O22:O28">M22*N22</f>
        <v>0</v>
      </c>
      <c r="P22" s="262"/>
      <c r="Q22" s="259"/>
      <c r="R22" s="260"/>
      <c r="S22" s="137"/>
      <c r="T22" s="254">
        <f>B!$O$10</f>
        <v>0</v>
      </c>
      <c r="U22" s="256">
        <f aca="true" t="shared" si="10" ref="U22:U28">S22*T22</f>
        <v>0</v>
      </c>
      <c r="V22" s="116"/>
      <c r="W22" s="257">
        <f aca="true" t="shared" si="11" ref="W22:W28">G22+M22+S22</f>
        <v>0</v>
      </c>
      <c r="X22" s="132">
        <f aca="true" t="shared" si="12" ref="X22:X28">I22+O22+U22</f>
        <v>0</v>
      </c>
      <c r="Y22" s="133"/>
      <c r="Z22" s="647"/>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row>
    <row r="23" spans="1:94" s="136" customFormat="1" ht="12.75">
      <c r="A23" s="640" t="s">
        <v>23</v>
      </c>
      <c r="B23" s="641"/>
      <c r="C23" s="251"/>
      <c r="D23" s="258"/>
      <c r="E23" s="259"/>
      <c r="F23" s="260"/>
      <c r="G23" s="137"/>
      <c r="H23" s="254">
        <f>B!$G$10</f>
        <v>0</v>
      </c>
      <c r="I23" s="256">
        <f t="shared" si="8"/>
        <v>0</v>
      </c>
      <c r="J23" s="261"/>
      <c r="K23" s="259"/>
      <c r="L23" s="260"/>
      <c r="M23" s="137"/>
      <c r="N23" s="254">
        <f>B!$K$10</f>
        <v>0</v>
      </c>
      <c r="O23" s="255">
        <f t="shared" si="9"/>
        <v>0</v>
      </c>
      <c r="P23" s="262"/>
      <c r="Q23" s="259"/>
      <c r="R23" s="260"/>
      <c r="S23" s="137"/>
      <c r="T23" s="254">
        <f>B!$O$10</f>
        <v>0</v>
      </c>
      <c r="U23" s="256">
        <f t="shared" si="10"/>
        <v>0</v>
      </c>
      <c r="V23" s="116"/>
      <c r="W23" s="257">
        <f t="shared" si="11"/>
        <v>0</v>
      </c>
      <c r="X23" s="132">
        <f t="shared" si="12"/>
        <v>0</v>
      </c>
      <c r="Y23" s="133"/>
      <c r="Z23" s="647"/>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row>
    <row r="24" spans="1:94" s="136" customFormat="1" ht="12.75">
      <c r="A24" s="640" t="s">
        <v>22</v>
      </c>
      <c r="B24" s="641"/>
      <c r="C24" s="251"/>
      <c r="D24" s="258"/>
      <c r="E24" s="259"/>
      <c r="F24" s="260"/>
      <c r="G24" s="137"/>
      <c r="H24" s="254">
        <f>B!$G$10</f>
        <v>0</v>
      </c>
      <c r="I24" s="256">
        <f t="shared" si="8"/>
        <v>0</v>
      </c>
      <c r="J24" s="261"/>
      <c r="K24" s="259"/>
      <c r="L24" s="260"/>
      <c r="M24" s="137"/>
      <c r="N24" s="254">
        <f>B!$K$10</f>
        <v>0</v>
      </c>
      <c r="O24" s="255">
        <f t="shared" si="9"/>
        <v>0</v>
      </c>
      <c r="P24" s="262"/>
      <c r="Q24" s="259"/>
      <c r="R24" s="260"/>
      <c r="S24" s="137"/>
      <c r="T24" s="254">
        <f>B!$O$10</f>
        <v>0</v>
      </c>
      <c r="U24" s="256">
        <f t="shared" si="10"/>
        <v>0</v>
      </c>
      <c r="V24" s="116"/>
      <c r="W24" s="257">
        <f t="shared" si="11"/>
        <v>0</v>
      </c>
      <c r="X24" s="132">
        <f t="shared" si="12"/>
        <v>0</v>
      </c>
      <c r="Y24" s="133"/>
      <c r="Z24" s="647"/>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row>
    <row r="25" spans="1:94" s="136" customFormat="1" ht="12.75">
      <c r="A25" s="640" t="s">
        <v>72</v>
      </c>
      <c r="B25" s="641"/>
      <c r="C25" s="263"/>
      <c r="D25" s="264"/>
      <c r="E25" s="259"/>
      <c r="F25" s="260"/>
      <c r="G25" s="137"/>
      <c r="H25" s="254">
        <f>B!$G$10</f>
        <v>0</v>
      </c>
      <c r="I25" s="256">
        <f t="shared" si="8"/>
        <v>0</v>
      </c>
      <c r="J25" s="265"/>
      <c r="K25" s="259"/>
      <c r="L25" s="260"/>
      <c r="M25" s="137"/>
      <c r="N25" s="254">
        <f>B!$K$10</f>
        <v>0</v>
      </c>
      <c r="O25" s="255">
        <f t="shared" si="9"/>
        <v>0</v>
      </c>
      <c r="P25" s="266"/>
      <c r="Q25" s="259"/>
      <c r="R25" s="260"/>
      <c r="S25" s="137"/>
      <c r="T25" s="254">
        <f>B!$O$10</f>
        <v>0</v>
      </c>
      <c r="U25" s="256">
        <f t="shared" si="10"/>
        <v>0</v>
      </c>
      <c r="V25" s="116"/>
      <c r="W25" s="257">
        <f t="shared" si="11"/>
        <v>0</v>
      </c>
      <c r="X25" s="132">
        <f t="shared" si="12"/>
        <v>0</v>
      </c>
      <c r="Y25" s="133"/>
      <c r="Z25" s="647"/>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row>
    <row r="26" spans="1:94" s="136" customFormat="1" ht="12.75">
      <c r="A26" s="640" t="s">
        <v>70</v>
      </c>
      <c r="B26" s="641"/>
      <c r="C26" s="263"/>
      <c r="D26" s="264"/>
      <c r="E26" s="259"/>
      <c r="F26" s="260"/>
      <c r="G26" s="137"/>
      <c r="H26" s="254">
        <f>B!$G$10</f>
        <v>0</v>
      </c>
      <c r="I26" s="256">
        <f t="shared" si="8"/>
        <v>0</v>
      </c>
      <c r="J26" s="265"/>
      <c r="K26" s="259"/>
      <c r="L26" s="260"/>
      <c r="M26" s="137"/>
      <c r="N26" s="254">
        <f>B!$K$10</f>
        <v>0</v>
      </c>
      <c r="O26" s="255">
        <f t="shared" si="9"/>
        <v>0</v>
      </c>
      <c r="P26" s="266"/>
      <c r="Q26" s="259"/>
      <c r="R26" s="260"/>
      <c r="S26" s="137"/>
      <c r="T26" s="254">
        <f>B!$O$10</f>
        <v>0</v>
      </c>
      <c r="U26" s="256">
        <f t="shared" si="10"/>
        <v>0</v>
      </c>
      <c r="V26" s="116"/>
      <c r="W26" s="257">
        <f t="shared" si="11"/>
        <v>0</v>
      </c>
      <c r="X26" s="132">
        <f t="shared" si="12"/>
        <v>0</v>
      </c>
      <c r="Y26" s="133"/>
      <c r="Z26" s="647"/>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row>
    <row r="27" spans="1:94" s="136" customFormat="1" ht="12.75">
      <c r="A27" s="640" t="s">
        <v>127</v>
      </c>
      <c r="B27" s="641"/>
      <c r="C27" s="263"/>
      <c r="D27" s="264"/>
      <c r="E27" s="259"/>
      <c r="F27" s="260"/>
      <c r="G27" s="137"/>
      <c r="H27" s="254">
        <f>B!$G$10</f>
        <v>0</v>
      </c>
      <c r="I27" s="256">
        <f t="shared" si="8"/>
        <v>0</v>
      </c>
      <c r="J27" s="265"/>
      <c r="K27" s="259"/>
      <c r="L27" s="260"/>
      <c r="M27" s="137"/>
      <c r="N27" s="254">
        <f>B!$K$10</f>
        <v>0</v>
      </c>
      <c r="O27" s="255">
        <f t="shared" si="9"/>
        <v>0</v>
      </c>
      <c r="P27" s="266"/>
      <c r="Q27" s="259"/>
      <c r="R27" s="260"/>
      <c r="S27" s="137"/>
      <c r="T27" s="254">
        <f>B!$O$10</f>
        <v>0</v>
      </c>
      <c r="U27" s="256">
        <f t="shared" si="10"/>
        <v>0</v>
      </c>
      <c r="V27" s="116"/>
      <c r="W27" s="257">
        <f t="shared" si="11"/>
        <v>0</v>
      </c>
      <c r="X27" s="132">
        <f t="shared" si="12"/>
        <v>0</v>
      </c>
      <c r="Y27" s="133"/>
      <c r="Z27" s="647"/>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row>
    <row r="28" spans="1:94" s="136" customFormat="1" ht="13.5" thickBot="1">
      <c r="A28" s="640" t="s">
        <v>128</v>
      </c>
      <c r="B28" s="641"/>
      <c r="C28" s="263"/>
      <c r="D28" s="264"/>
      <c r="E28" s="267"/>
      <c r="F28" s="268"/>
      <c r="G28" s="137"/>
      <c r="H28" s="254">
        <f>B!$G$10</f>
        <v>0</v>
      </c>
      <c r="I28" s="256">
        <f t="shared" si="8"/>
        <v>0</v>
      </c>
      <c r="J28" s="265"/>
      <c r="K28" s="267"/>
      <c r="L28" s="268"/>
      <c r="M28" s="137"/>
      <c r="N28" s="254">
        <f>B!$K$10</f>
        <v>0</v>
      </c>
      <c r="O28" s="255">
        <f t="shared" si="9"/>
        <v>0</v>
      </c>
      <c r="P28" s="266"/>
      <c r="Q28" s="267"/>
      <c r="R28" s="268"/>
      <c r="S28" s="137"/>
      <c r="T28" s="254">
        <f>B!$O$10</f>
        <v>0</v>
      </c>
      <c r="U28" s="256">
        <f t="shared" si="10"/>
        <v>0</v>
      </c>
      <c r="V28" s="269"/>
      <c r="W28" s="270">
        <f t="shared" si="11"/>
        <v>0</v>
      </c>
      <c r="X28" s="138">
        <f t="shared" si="12"/>
        <v>0</v>
      </c>
      <c r="Y28" s="133"/>
      <c r="Z28" s="647"/>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row>
    <row r="29" spans="1:94" ht="12.75">
      <c r="A29" s="649"/>
      <c r="B29" s="650"/>
      <c r="C29" s="72"/>
      <c r="D29" s="90" t="s">
        <v>77</v>
      </c>
      <c r="E29" s="271"/>
      <c r="F29" s="271"/>
      <c r="G29" s="272" t="s">
        <v>75</v>
      </c>
      <c r="H29" s="662" t="s">
        <v>62</v>
      </c>
      <c r="I29" s="663"/>
      <c r="J29" s="90" t="s">
        <v>77</v>
      </c>
      <c r="K29" s="271"/>
      <c r="L29" s="271"/>
      <c r="M29" s="272" t="s">
        <v>75</v>
      </c>
      <c r="N29" s="662" t="s">
        <v>62</v>
      </c>
      <c r="O29" s="663"/>
      <c r="P29" s="126" t="s">
        <v>77</v>
      </c>
      <c r="Q29" s="271"/>
      <c r="R29" s="271"/>
      <c r="S29" s="272" t="s">
        <v>75</v>
      </c>
      <c r="T29" s="662" t="s">
        <v>62</v>
      </c>
      <c r="U29" s="663"/>
      <c r="V29" s="73"/>
      <c r="W29" s="78" t="s">
        <v>65</v>
      </c>
      <c r="X29" s="83" t="s">
        <v>64</v>
      </c>
      <c r="Y29" s="121"/>
      <c r="Z29" s="12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s="136" customFormat="1" ht="13.5" thickBot="1">
      <c r="A30" s="74"/>
      <c r="B30" s="76" t="s">
        <v>76</v>
      </c>
      <c r="C30" s="263"/>
      <c r="D30" s="273">
        <f>SUM(F8:F16)</f>
        <v>0</v>
      </c>
      <c r="E30" s="274" t="s">
        <v>74</v>
      </c>
      <c r="F30" s="275"/>
      <c r="G30" s="253">
        <f>SUM(G8:G16)+SUM(G18:G20)+SUM(G22:G28)</f>
        <v>0</v>
      </c>
      <c r="H30" s="276" t="str">
        <f>IF(G30&lt;&gt;0,I30/G30," ")</f>
        <v> </v>
      </c>
      <c r="I30" s="277">
        <f>SUM(I8:I16)+SUM(I18:I20)+SUM(I22:I28)</f>
        <v>0</v>
      </c>
      <c r="J30" s="278">
        <f>SUM(L8:L16)</f>
        <v>0</v>
      </c>
      <c r="K30" s="274" t="s">
        <v>74</v>
      </c>
      <c r="L30" s="275"/>
      <c r="M30" s="253">
        <f>SUM(M8:M16)+SUM(M18:M20)+SUM(M22:M28)</f>
        <v>0</v>
      </c>
      <c r="N30" s="276" t="str">
        <f>IF(M30&lt;&gt;0,O30/M30," ")</f>
        <v> </v>
      </c>
      <c r="O30" s="279">
        <f>SUM(O8:O16)+SUM(O18:O20)+SUM(O22:O28)</f>
        <v>0</v>
      </c>
      <c r="P30" s="280">
        <f>SUM(R8:R16)</f>
        <v>0</v>
      </c>
      <c r="Q30" s="274" t="s">
        <v>74</v>
      </c>
      <c r="R30" s="275"/>
      <c r="S30" s="253">
        <f>SUM(S8:S16)+SUM(S18:S20)+SUM(S22:S28)</f>
        <v>0</v>
      </c>
      <c r="T30" s="276" t="str">
        <f>IF(S30&lt;&gt;0,U30/S30," ")</f>
        <v> </v>
      </c>
      <c r="U30" s="281">
        <f>SUM(U8:U16)+SUM(U18:U20)+SUM(U22:U28)</f>
        <v>0</v>
      </c>
      <c r="V30" s="269"/>
      <c r="W30" s="253">
        <f>SUM(W8:W16)+SUM(W18:W20)+SUM(W22:W28)</f>
        <v>0</v>
      </c>
      <c r="X30" s="139">
        <f>SUM(X8:X16)+SUM(X18:X20)+SUM(X22:X28)</f>
        <v>0</v>
      </c>
      <c r="Y30" s="140"/>
      <c r="Z30" s="141"/>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row>
    <row r="31" spans="1:26" s="147" customFormat="1" ht="30" customHeight="1" thickBot="1">
      <c r="A31" s="142"/>
      <c r="B31" s="75" t="s">
        <v>98</v>
      </c>
      <c r="C31" s="143"/>
      <c r="D31" s="668">
        <f>G30+I30</f>
        <v>0</v>
      </c>
      <c r="E31" s="669"/>
      <c r="F31" s="669"/>
      <c r="G31" s="669"/>
      <c r="H31" s="670" t="s">
        <v>14</v>
      </c>
      <c r="I31" s="671"/>
      <c r="J31" s="678">
        <f>M30+O30</f>
        <v>0</v>
      </c>
      <c r="K31" s="669"/>
      <c r="L31" s="669"/>
      <c r="M31" s="669"/>
      <c r="N31" s="670" t="s">
        <v>14</v>
      </c>
      <c r="O31" s="679"/>
      <c r="P31" s="674">
        <f>S30+U30</f>
        <v>0</v>
      </c>
      <c r="Q31" s="669"/>
      <c r="R31" s="669"/>
      <c r="S31" s="669"/>
      <c r="T31" s="670" t="s">
        <v>14</v>
      </c>
      <c r="U31" s="677"/>
      <c r="V31" s="144"/>
      <c r="W31" s="145">
        <f>W30+X30</f>
        <v>0</v>
      </c>
      <c r="X31" s="146" t="s">
        <v>14</v>
      </c>
      <c r="Y31" s="140"/>
      <c r="Z31" s="141"/>
    </row>
    <row r="32" spans="1:26" s="3" customFormat="1" ht="18" customHeight="1">
      <c r="A32" s="122"/>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34"/>
      <c r="Z32" s="15"/>
    </row>
    <row r="33" spans="1:24" s="283" customFormat="1" ht="63" customHeight="1">
      <c r="A33" s="690" t="s">
        <v>142</v>
      </c>
      <c r="B33" s="628"/>
      <c r="C33" s="282"/>
      <c r="D33" s="30"/>
      <c r="E33" s="30"/>
      <c r="F33" s="30"/>
      <c r="G33" s="30"/>
      <c r="H33" s="691" t="s">
        <v>143</v>
      </c>
      <c r="I33" s="628"/>
      <c r="J33" s="30"/>
      <c r="K33" s="30"/>
      <c r="L33" s="30"/>
      <c r="M33" s="30"/>
      <c r="N33" s="691" t="s">
        <v>143</v>
      </c>
      <c r="O33" s="628"/>
      <c r="P33" s="30"/>
      <c r="Q33" s="30"/>
      <c r="R33" s="30"/>
      <c r="S33" s="30"/>
      <c r="T33" s="691" t="s">
        <v>143</v>
      </c>
      <c r="U33" s="628"/>
      <c r="V33" s="282"/>
      <c r="W33" s="282"/>
      <c r="X33" s="282"/>
    </row>
  </sheetData>
  <sheetProtection sheet="1" selectLockedCells="1"/>
  <mergeCells count="58">
    <mergeCell ref="Z8:Z15"/>
    <mergeCell ref="N6:O6"/>
    <mergeCell ref="Q6:Q7"/>
    <mergeCell ref="A1:B1"/>
    <mergeCell ref="D1:Q1"/>
    <mergeCell ref="A2:B2"/>
    <mergeCell ref="W4:X5"/>
    <mergeCell ref="D5:I5"/>
    <mergeCell ref="J5:O5"/>
    <mergeCell ref="P5:U5"/>
    <mergeCell ref="H7:I7"/>
    <mergeCell ref="N7:O7"/>
    <mergeCell ref="T7:U7"/>
    <mergeCell ref="A16:B16"/>
    <mergeCell ref="A6:B6"/>
    <mergeCell ref="E6:E7"/>
    <mergeCell ref="H6:I6"/>
    <mergeCell ref="K6:K7"/>
    <mergeCell ref="T6:U6"/>
    <mergeCell ref="A17:B17"/>
    <mergeCell ref="D17:G17"/>
    <mergeCell ref="H17:I17"/>
    <mergeCell ref="J17:M17"/>
    <mergeCell ref="N17:O17"/>
    <mergeCell ref="P17:S17"/>
    <mergeCell ref="T17:U17"/>
    <mergeCell ref="A18:B18"/>
    <mergeCell ref="A19:B19"/>
    <mergeCell ref="A20:B20"/>
    <mergeCell ref="A21:B21"/>
    <mergeCell ref="D21:G21"/>
    <mergeCell ref="H21:I21"/>
    <mergeCell ref="J21:M21"/>
    <mergeCell ref="N21:O21"/>
    <mergeCell ref="P21:S21"/>
    <mergeCell ref="T21:U21"/>
    <mergeCell ref="A22:B22"/>
    <mergeCell ref="A23:B23"/>
    <mergeCell ref="A24:B24"/>
    <mergeCell ref="A25:B25"/>
    <mergeCell ref="A26:B26"/>
    <mergeCell ref="T31:U31"/>
    <mergeCell ref="A27:B27"/>
    <mergeCell ref="A28:B28"/>
    <mergeCell ref="A29:B29"/>
    <mergeCell ref="H29:I29"/>
    <mergeCell ref="N29:O29"/>
    <mergeCell ref="T29:U29"/>
    <mergeCell ref="A33:B33"/>
    <mergeCell ref="H33:I33"/>
    <mergeCell ref="N33:O33"/>
    <mergeCell ref="T33:U33"/>
    <mergeCell ref="Z18:Z28"/>
    <mergeCell ref="D31:G31"/>
    <mergeCell ref="H31:I31"/>
    <mergeCell ref="J31:M31"/>
    <mergeCell ref="N31:O31"/>
    <mergeCell ref="P31:S31"/>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CP33"/>
  <sheetViews>
    <sheetView zoomScalePageLayoutView="0" workbookViewId="0" topLeftCell="A1">
      <selection activeCell="D11" sqref="D11"/>
    </sheetView>
  </sheetViews>
  <sheetFormatPr defaultColWidth="9.140625" defaultRowHeight="12.75"/>
  <cols>
    <col min="1" max="1" width="17.421875" style="1" customWidth="1"/>
    <col min="2" max="2" width="16.28125" style="1" customWidth="1"/>
    <col min="3" max="3" width="1.7109375" style="4" hidden="1" customWidth="1"/>
    <col min="4" max="4" width="4.7109375" style="5" customWidth="1"/>
    <col min="5" max="5" width="3.7109375" style="5" customWidth="1"/>
    <col min="6" max="6" width="3.7109375" style="5" hidden="1" customWidth="1"/>
    <col min="7" max="7" width="9.00390625" style="5" customWidth="1"/>
    <col min="8" max="8" width="5.7109375" style="5" customWidth="1"/>
    <col min="9" max="9" width="4.57421875" style="5" customWidth="1"/>
    <col min="10" max="10" width="4.7109375" style="5" customWidth="1"/>
    <col min="11" max="11" width="3.7109375" style="5" customWidth="1"/>
    <col min="12" max="12" width="3.7109375" style="5" hidden="1" customWidth="1"/>
    <col min="13" max="13" width="9.00390625" style="5" customWidth="1"/>
    <col min="14" max="14" width="5.7109375" style="5" customWidth="1"/>
    <col min="15" max="15" width="4.57421875" style="5" customWidth="1"/>
    <col min="16" max="16" width="4.7109375" style="5" customWidth="1"/>
    <col min="17" max="17" width="3.7109375" style="5" customWidth="1"/>
    <col min="18" max="18" width="3.7109375" style="5" hidden="1" customWidth="1"/>
    <col min="19" max="19" width="9.00390625" style="5" customWidth="1"/>
    <col min="20" max="20" width="5.7109375" style="5" customWidth="1"/>
    <col min="21" max="21" width="4.57421875" style="5" customWidth="1"/>
    <col min="22" max="22" width="0.13671875" style="4" customWidth="1"/>
    <col min="23" max="23" width="8.7109375" style="4" customWidth="1"/>
    <col min="24" max="24" width="5.7109375" style="4" customWidth="1"/>
    <col min="25" max="25" width="2.7109375" style="1" customWidth="1"/>
    <col min="26" max="26" width="19.8515625" style="1" customWidth="1"/>
    <col min="27" max="16384" width="9.140625" style="1" customWidth="1"/>
  </cols>
  <sheetData>
    <row r="1" spans="1:26" s="8" customFormat="1" ht="21" customHeight="1">
      <c r="A1" s="642" t="s">
        <v>100</v>
      </c>
      <c r="B1" s="614"/>
      <c r="C1" s="9"/>
      <c r="D1" s="684" t="s">
        <v>99</v>
      </c>
      <c r="E1" s="685"/>
      <c r="F1" s="685"/>
      <c r="G1" s="685"/>
      <c r="H1" s="685"/>
      <c r="I1" s="685"/>
      <c r="J1" s="685"/>
      <c r="K1" s="685"/>
      <c r="L1" s="685"/>
      <c r="M1" s="685"/>
      <c r="N1" s="685"/>
      <c r="O1" s="685"/>
      <c r="P1" s="685"/>
      <c r="Q1" s="685"/>
      <c r="R1" s="62"/>
      <c r="S1" s="175">
        <f>'F1'!S1+3</f>
        <v>2023</v>
      </c>
      <c r="T1" s="62"/>
      <c r="U1" s="31"/>
      <c r="V1" s="9"/>
      <c r="W1" s="9"/>
      <c r="X1" s="11" t="s">
        <v>220</v>
      </c>
      <c r="Y1" s="34"/>
      <c r="Z1" s="15"/>
    </row>
    <row r="2" spans="1:26" s="8" customFormat="1" ht="16.5" customHeight="1">
      <c r="A2" s="643" t="s">
        <v>261</v>
      </c>
      <c r="B2" s="426"/>
      <c r="C2" s="9"/>
      <c r="D2" s="91"/>
      <c r="E2" s="62"/>
      <c r="F2" s="62"/>
      <c r="G2" s="62"/>
      <c r="H2" s="62"/>
      <c r="I2" s="62"/>
      <c r="J2" s="62"/>
      <c r="K2" s="62"/>
      <c r="L2" s="62"/>
      <c r="M2" s="62"/>
      <c r="N2" s="62"/>
      <c r="O2" s="62"/>
      <c r="P2" s="62"/>
      <c r="Q2" s="62"/>
      <c r="R2" s="62"/>
      <c r="S2" s="85"/>
      <c r="T2" s="62"/>
      <c r="U2" s="31"/>
      <c r="V2" s="9"/>
      <c r="W2" s="9"/>
      <c r="X2" s="11"/>
      <c r="Y2" s="36"/>
      <c r="Z2" s="36"/>
    </row>
    <row r="3" spans="1:26" ht="15.75" customHeight="1" thickBot="1">
      <c r="A3" s="12"/>
      <c r="B3" s="19"/>
      <c r="C3" s="20"/>
      <c r="D3" s="21"/>
      <c r="E3" s="21"/>
      <c r="F3" s="21"/>
      <c r="G3" s="21"/>
      <c r="H3" s="21"/>
      <c r="I3" s="21"/>
      <c r="J3" s="21"/>
      <c r="K3" s="21"/>
      <c r="L3" s="21"/>
      <c r="M3" s="21"/>
      <c r="N3" s="21"/>
      <c r="O3" s="21"/>
      <c r="P3" s="21"/>
      <c r="Q3" s="21"/>
      <c r="R3" s="21"/>
      <c r="S3" s="21"/>
      <c r="T3" s="21"/>
      <c r="U3" s="21"/>
      <c r="V3" s="21"/>
      <c r="W3" s="21"/>
      <c r="X3" s="21"/>
      <c r="Y3" s="36"/>
      <c r="Z3" s="36"/>
    </row>
    <row r="4" spans="1:26" s="7" customFormat="1" ht="12" customHeight="1">
      <c r="A4" s="6"/>
      <c r="B4" s="6"/>
      <c r="C4" s="173"/>
      <c r="D4" s="112" t="s">
        <v>242</v>
      </c>
      <c r="E4" s="111"/>
      <c r="F4" s="111"/>
      <c r="G4" s="111"/>
      <c r="H4" s="111"/>
      <c r="I4" s="113"/>
      <c r="J4" s="112" t="s">
        <v>243</v>
      </c>
      <c r="K4" s="111"/>
      <c r="L4" s="111"/>
      <c r="M4" s="111"/>
      <c r="N4" s="111"/>
      <c r="O4" s="113"/>
      <c r="P4" s="114" t="s">
        <v>244</v>
      </c>
      <c r="Q4" s="111"/>
      <c r="R4" s="111"/>
      <c r="S4" s="111"/>
      <c r="T4" s="111"/>
      <c r="U4" s="115"/>
      <c r="V4" s="79"/>
      <c r="W4" s="680" t="s">
        <v>13</v>
      </c>
      <c r="X4" s="681"/>
      <c r="Y4" s="119"/>
      <c r="Z4" s="119"/>
    </row>
    <row r="5" spans="1:26" s="2" customFormat="1" ht="30" customHeight="1" thickBot="1">
      <c r="A5" s="33"/>
      <c r="B5" s="125" t="s">
        <v>130</v>
      </c>
      <c r="C5" s="246"/>
      <c r="D5" s="692" t="str">
        <f>'F1'!D5:I5</f>
        <v> </v>
      </c>
      <c r="E5" s="693"/>
      <c r="F5" s="693"/>
      <c r="G5" s="693"/>
      <c r="H5" s="693"/>
      <c r="I5" s="694"/>
      <c r="J5" s="692" t="str">
        <f>'F1'!J5:O5</f>
        <v> </v>
      </c>
      <c r="K5" s="693"/>
      <c r="L5" s="693"/>
      <c r="M5" s="693"/>
      <c r="N5" s="693"/>
      <c r="O5" s="694"/>
      <c r="P5" s="695" t="str">
        <f>'F1'!P5:U5</f>
        <v> </v>
      </c>
      <c r="Q5" s="693"/>
      <c r="R5" s="693"/>
      <c r="S5" s="693"/>
      <c r="T5" s="693"/>
      <c r="U5" s="696"/>
      <c r="V5" s="247" t="s">
        <v>10</v>
      </c>
      <c r="W5" s="682"/>
      <c r="X5" s="683"/>
      <c r="Y5" s="121"/>
      <c r="Z5" s="120"/>
    </row>
    <row r="6" spans="1:94" ht="16.5" customHeight="1">
      <c r="A6" s="644" t="s">
        <v>105</v>
      </c>
      <c r="B6" s="645"/>
      <c r="C6" s="65"/>
      <c r="D6" s="66" t="s">
        <v>67</v>
      </c>
      <c r="E6" s="672" t="s">
        <v>66</v>
      </c>
      <c r="F6" s="71" t="s">
        <v>74</v>
      </c>
      <c r="G6" s="67" t="s">
        <v>65</v>
      </c>
      <c r="H6" s="664" t="s">
        <v>64</v>
      </c>
      <c r="I6" s="665"/>
      <c r="J6" s="88" t="s">
        <v>67</v>
      </c>
      <c r="K6" s="672" t="s">
        <v>66</v>
      </c>
      <c r="L6" s="71" t="s">
        <v>74</v>
      </c>
      <c r="M6" s="67" t="s">
        <v>65</v>
      </c>
      <c r="N6" s="664" t="s">
        <v>64</v>
      </c>
      <c r="O6" s="665"/>
      <c r="P6" s="86" t="s">
        <v>67</v>
      </c>
      <c r="Q6" s="672" t="s">
        <v>66</v>
      </c>
      <c r="R6" s="71" t="s">
        <v>74</v>
      </c>
      <c r="S6" s="67" t="s">
        <v>65</v>
      </c>
      <c r="T6" s="664" t="s">
        <v>64</v>
      </c>
      <c r="U6" s="688"/>
      <c r="V6" s="68"/>
      <c r="W6" s="67" t="s">
        <v>65</v>
      </c>
      <c r="X6" s="80" t="s">
        <v>64</v>
      </c>
      <c r="Y6" s="121"/>
      <c r="Z6" s="12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9.75" customHeight="1">
      <c r="A7" s="13" t="s">
        <v>9</v>
      </c>
      <c r="B7" s="14" t="s">
        <v>21</v>
      </c>
      <c r="C7" s="174"/>
      <c r="D7" s="89" t="s">
        <v>68</v>
      </c>
      <c r="E7" s="673"/>
      <c r="F7" s="248"/>
      <c r="G7" s="69" t="s">
        <v>69</v>
      </c>
      <c r="H7" s="666" t="s">
        <v>69</v>
      </c>
      <c r="I7" s="667"/>
      <c r="J7" s="89" t="s">
        <v>68</v>
      </c>
      <c r="K7" s="673"/>
      <c r="L7" s="248"/>
      <c r="M7" s="69" t="s">
        <v>69</v>
      </c>
      <c r="N7" s="666" t="s">
        <v>69</v>
      </c>
      <c r="O7" s="667"/>
      <c r="P7" s="87" t="s">
        <v>68</v>
      </c>
      <c r="Q7" s="673"/>
      <c r="R7" s="248"/>
      <c r="S7" s="69" t="s">
        <v>69</v>
      </c>
      <c r="T7" s="666" t="s">
        <v>69</v>
      </c>
      <c r="U7" s="689"/>
      <c r="V7" s="70"/>
      <c r="W7" s="69" t="s">
        <v>69</v>
      </c>
      <c r="X7" s="81" t="s">
        <v>69</v>
      </c>
      <c r="Y7" s="121"/>
      <c r="Z7" s="12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136" customFormat="1" ht="12.75">
      <c r="A8" s="249" t="str">
        <f>'F1'!A8</f>
        <v> </v>
      </c>
      <c r="B8" s="250" t="str">
        <f>'F1'!B8</f>
        <v> </v>
      </c>
      <c r="C8" s="251"/>
      <c r="D8" s="129"/>
      <c r="E8" s="130"/>
      <c r="F8" s="252">
        <f aca="true" t="shared" si="0" ref="F8:F13">D8*E8/12</f>
        <v>0</v>
      </c>
      <c r="G8" s="253">
        <f>(1+E!$F8)*E!$K8/1000*E8*D8</f>
        <v>0</v>
      </c>
      <c r="H8" s="254">
        <f>B!$G$8</f>
        <v>0</v>
      </c>
      <c r="I8" s="255">
        <f aca="true" t="shared" si="1" ref="I8:I13">G8*H8</f>
        <v>0</v>
      </c>
      <c r="J8" s="131"/>
      <c r="K8" s="130"/>
      <c r="L8" s="252">
        <f aca="true" t="shared" si="2" ref="L8:L13">J8*K8/12</f>
        <v>0</v>
      </c>
      <c r="M8" s="253">
        <f>(1+E!$F8)*E!$K8/1000*K8*J8</f>
        <v>0</v>
      </c>
      <c r="N8" s="254">
        <f>B!$K$8</f>
        <v>0</v>
      </c>
      <c r="O8" s="255">
        <f aca="true" t="shared" si="3" ref="O8:O13">M8*N8</f>
        <v>0</v>
      </c>
      <c r="P8" s="129"/>
      <c r="Q8" s="130"/>
      <c r="R8" s="252">
        <f aca="true" t="shared" si="4" ref="R8:R13">P8*Q8/12</f>
        <v>0</v>
      </c>
      <c r="S8" s="253">
        <f>(1+E!$F8)*E!$K8/1000*Q8*P8</f>
        <v>0</v>
      </c>
      <c r="T8" s="254">
        <f>B!$O$8</f>
        <v>0</v>
      </c>
      <c r="U8" s="256">
        <f aca="true" t="shared" si="5" ref="U8:U13">S8*T8</f>
        <v>0</v>
      </c>
      <c r="V8" s="116"/>
      <c r="W8" s="257">
        <f>G8+M8+S8</f>
        <v>0</v>
      </c>
      <c r="X8" s="132">
        <f>I8+O8+U8</f>
        <v>0</v>
      </c>
      <c r="Y8" s="133"/>
      <c r="Z8" s="646" t="s">
        <v>233</v>
      </c>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row>
    <row r="9" spans="1:94" s="136" customFormat="1" ht="12.75">
      <c r="A9" s="249" t="str">
        <f>'F1'!A9</f>
        <v> </v>
      </c>
      <c r="B9" s="250" t="str">
        <f>'F1'!B9</f>
        <v> </v>
      </c>
      <c r="C9" s="251"/>
      <c r="D9" s="129"/>
      <c r="E9" s="130"/>
      <c r="F9" s="252">
        <f t="shared" si="0"/>
        <v>0</v>
      </c>
      <c r="G9" s="253">
        <f>(1+E!$F9)*E!$K9/1000*E9*D9</f>
        <v>0</v>
      </c>
      <c r="H9" s="254">
        <f>B!$G$8</f>
        <v>0</v>
      </c>
      <c r="I9" s="255">
        <f t="shared" si="1"/>
        <v>0</v>
      </c>
      <c r="J9" s="131"/>
      <c r="K9" s="130"/>
      <c r="L9" s="252">
        <f t="shared" si="2"/>
        <v>0</v>
      </c>
      <c r="M9" s="253">
        <f>(1+E!$F9)*E!$K9/1000*K9*J9</f>
        <v>0</v>
      </c>
      <c r="N9" s="254">
        <f>B!$K$8</f>
        <v>0</v>
      </c>
      <c r="O9" s="255">
        <f t="shared" si="3"/>
        <v>0</v>
      </c>
      <c r="P9" s="129"/>
      <c r="Q9" s="130"/>
      <c r="R9" s="252">
        <f t="shared" si="4"/>
        <v>0</v>
      </c>
      <c r="S9" s="253">
        <f>(1+E!$F9)*E!$K9/1000*Q9*P9</f>
        <v>0</v>
      </c>
      <c r="T9" s="254">
        <f>B!$O$8</f>
        <v>0</v>
      </c>
      <c r="U9" s="256">
        <f t="shared" si="5"/>
        <v>0</v>
      </c>
      <c r="V9" s="116"/>
      <c r="W9" s="257">
        <f aca="true" t="shared" si="6" ref="W9:W16">G9+M9+S9</f>
        <v>0</v>
      </c>
      <c r="X9" s="132">
        <f aca="true" t="shared" si="7" ref="X9:X16">I9+O9+U9</f>
        <v>0</v>
      </c>
      <c r="Y9" s="133"/>
      <c r="Z9" s="647"/>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row>
    <row r="10" spans="1:94" s="136" customFormat="1" ht="12.75">
      <c r="A10" s="249" t="str">
        <f>'F1'!A10</f>
        <v> </v>
      </c>
      <c r="B10" s="250" t="str">
        <f>'F1'!B10</f>
        <v> </v>
      </c>
      <c r="C10" s="251"/>
      <c r="D10" s="129"/>
      <c r="E10" s="130"/>
      <c r="F10" s="252">
        <f t="shared" si="0"/>
        <v>0</v>
      </c>
      <c r="G10" s="253">
        <f>(1+E!$F10)*E!$K10/1000*E10*D10</f>
        <v>0</v>
      </c>
      <c r="H10" s="254">
        <f>B!$G$8</f>
        <v>0</v>
      </c>
      <c r="I10" s="255">
        <f t="shared" si="1"/>
        <v>0</v>
      </c>
      <c r="J10" s="131"/>
      <c r="K10" s="130"/>
      <c r="L10" s="252">
        <f t="shared" si="2"/>
        <v>0</v>
      </c>
      <c r="M10" s="253">
        <f>(1+E!$F10)*E!$K10/1000*K10*J10</f>
        <v>0</v>
      </c>
      <c r="N10" s="254">
        <f>B!$K$8</f>
        <v>0</v>
      </c>
      <c r="O10" s="255">
        <f t="shared" si="3"/>
        <v>0</v>
      </c>
      <c r="P10" s="129"/>
      <c r="Q10" s="130"/>
      <c r="R10" s="252">
        <f t="shared" si="4"/>
        <v>0</v>
      </c>
      <c r="S10" s="253">
        <f>(1+E!$F10)*E!$K10/1000*Q10*P10</f>
        <v>0</v>
      </c>
      <c r="T10" s="254">
        <f>B!$O$8</f>
        <v>0</v>
      </c>
      <c r="U10" s="256">
        <f t="shared" si="5"/>
        <v>0</v>
      </c>
      <c r="V10" s="116"/>
      <c r="W10" s="257">
        <f t="shared" si="6"/>
        <v>0</v>
      </c>
      <c r="X10" s="132">
        <f t="shared" si="7"/>
        <v>0</v>
      </c>
      <c r="Y10" s="133"/>
      <c r="Z10" s="647"/>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row>
    <row r="11" spans="1:94" s="136" customFormat="1" ht="12.75">
      <c r="A11" s="249" t="str">
        <f>'F1'!A11</f>
        <v> </v>
      </c>
      <c r="B11" s="250" t="str">
        <f>'F1'!B11</f>
        <v> </v>
      </c>
      <c r="C11" s="251"/>
      <c r="D11" s="129"/>
      <c r="E11" s="130"/>
      <c r="F11" s="252">
        <f t="shared" si="0"/>
        <v>0</v>
      </c>
      <c r="G11" s="253">
        <f>(1+E!$F11)*E!$K11/1000*E11*D11</f>
        <v>0</v>
      </c>
      <c r="H11" s="254">
        <f>B!$G$8</f>
        <v>0</v>
      </c>
      <c r="I11" s="255">
        <f t="shared" si="1"/>
        <v>0</v>
      </c>
      <c r="J11" s="131"/>
      <c r="K11" s="130"/>
      <c r="L11" s="252">
        <f t="shared" si="2"/>
        <v>0</v>
      </c>
      <c r="M11" s="253">
        <f>(1+E!$F11)*E!$K11/1000*K11*J11</f>
        <v>0</v>
      </c>
      <c r="N11" s="254">
        <f>B!$K$8</f>
        <v>0</v>
      </c>
      <c r="O11" s="255">
        <f t="shared" si="3"/>
        <v>0</v>
      </c>
      <c r="P11" s="129"/>
      <c r="Q11" s="130"/>
      <c r="R11" s="252">
        <f t="shared" si="4"/>
        <v>0</v>
      </c>
      <c r="S11" s="253">
        <f>(1+E!$F11)*E!$K11/1000*Q11*P11</f>
        <v>0</v>
      </c>
      <c r="T11" s="254">
        <f>B!$O$8</f>
        <v>0</v>
      </c>
      <c r="U11" s="256">
        <f t="shared" si="5"/>
        <v>0</v>
      </c>
      <c r="V11" s="116"/>
      <c r="W11" s="257">
        <f t="shared" si="6"/>
        <v>0</v>
      </c>
      <c r="X11" s="132">
        <f t="shared" si="7"/>
        <v>0</v>
      </c>
      <c r="Y11" s="133"/>
      <c r="Z11" s="647"/>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row>
    <row r="12" spans="1:94" s="136" customFormat="1" ht="12.75">
      <c r="A12" s="249" t="str">
        <f>'F1'!A12</f>
        <v> </v>
      </c>
      <c r="B12" s="250" t="str">
        <f>'F1'!B12</f>
        <v> </v>
      </c>
      <c r="C12" s="251"/>
      <c r="D12" s="129"/>
      <c r="E12" s="130"/>
      <c r="F12" s="252">
        <f t="shared" si="0"/>
        <v>0</v>
      </c>
      <c r="G12" s="253">
        <f>(1+E!$F12)*E!$K12/1000*E12*D12</f>
        <v>0</v>
      </c>
      <c r="H12" s="254">
        <f>B!$G$8</f>
        <v>0</v>
      </c>
      <c r="I12" s="255">
        <f t="shared" si="1"/>
        <v>0</v>
      </c>
      <c r="J12" s="131"/>
      <c r="K12" s="130"/>
      <c r="L12" s="252">
        <f t="shared" si="2"/>
        <v>0</v>
      </c>
      <c r="M12" s="253">
        <f>(1+E!$F12)*E!$K12/1000*K12*J12</f>
        <v>0</v>
      </c>
      <c r="N12" s="254">
        <f>B!$K$8</f>
        <v>0</v>
      </c>
      <c r="O12" s="255">
        <f t="shared" si="3"/>
        <v>0</v>
      </c>
      <c r="P12" s="129"/>
      <c r="Q12" s="130"/>
      <c r="R12" s="252">
        <f t="shared" si="4"/>
        <v>0</v>
      </c>
      <c r="S12" s="253">
        <f>(1+E!$F12)*E!$K12/1000*Q12*P12</f>
        <v>0</v>
      </c>
      <c r="T12" s="254">
        <f>B!$O$8</f>
        <v>0</v>
      </c>
      <c r="U12" s="256">
        <f t="shared" si="5"/>
        <v>0</v>
      </c>
      <c r="V12" s="116"/>
      <c r="W12" s="257">
        <f t="shared" si="6"/>
        <v>0</v>
      </c>
      <c r="X12" s="132">
        <f t="shared" si="7"/>
        <v>0</v>
      </c>
      <c r="Y12" s="133"/>
      <c r="Z12" s="647"/>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row>
    <row r="13" spans="1:94" s="136" customFormat="1" ht="12.75">
      <c r="A13" s="249" t="str">
        <f>'F1'!A13</f>
        <v> </v>
      </c>
      <c r="B13" s="250" t="str">
        <f>'F1'!B13</f>
        <v> </v>
      </c>
      <c r="C13" s="251"/>
      <c r="D13" s="129"/>
      <c r="E13" s="130"/>
      <c r="F13" s="252">
        <f t="shared" si="0"/>
        <v>0</v>
      </c>
      <c r="G13" s="253">
        <f>(1+E!$F13)*E!$K13/1000*E13*D13</f>
        <v>0</v>
      </c>
      <c r="H13" s="254">
        <f>B!$G$8</f>
        <v>0</v>
      </c>
      <c r="I13" s="255">
        <f t="shared" si="1"/>
        <v>0</v>
      </c>
      <c r="J13" s="131"/>
      <c r="K13" s="130"/>
      <c r="L13" s="252">
        <f t="shared" si="2"/>
        <v>0</v>
      </c>
      <c r="M13" s="253">
        <f>(1+E!$F13)*E!$K13/1000*K13*J13</f>
        <v>0</v>
      </c>
      <c r="N13" s="254">
        <f>B!$K$8</f>
        <v>0</v>
      </c>
      <c r="O13" s="255">
        <f t="shared" si="3"/>
        <v>0</v>
      </c>
      <c r="P13" s="129"/>
      <c r="Q13" s="130"/>
      <c r="R13" s="252">
        <f t="shared" si="4"/>
        <v>0</v>
      </c>
      <c r="S13" s="253">
        <f>(1+E!$F13)*E!$K13/1000*Q13*P13</f>
        <v>0</v>
      </c>
      <c r="T13" s="254">
        <f>B!$O$8</f>
        <v>0</v>
      </c>
      <c r="U13" s="256">
        <f t="shared" si="5"/>
        <v>0</v>
      </c>
      <c r="V13" s="116"/>
      <c r="W13" s="257">
        <f t="shared" si="6"/>
        <v>0</v>
      </c>
      <c r="X13" s="132">
        <f t="shared" si="7"/>
        <v>0</v>
      </c>
      <c r="Y13" s="133"/>
      <c r="Z13" s="647"/>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row>
    <row r="14" spans="1:94" s="136" customFormat="1" ht="12.75">
      <c r="A14" s="249" t="str">
        <f>'F1'!A14</f>
        <v> </v>
      </c>
      <c r="B14" s="250" t="str">
        <f>'F1'!B14</f>
        <v> </v>
      </c>
      <c r="C14" s="251"/>
      <c r="D14" s="129"/>
      <c r="E14" s="130"/>
      <c r="F14" s="252">
        <f>D14*E14/12</f>
        <v>0</v>
      </c>
      <c r="G14" s="253">
        <f>(1+E!$F14)*E!$K14/1000*E14*D14</f>
        <v>0</v>
      </c>
      <c r="H14" s="254">
        <f>B!$G$8</f>
        <v>0</v>
      </c>
      <c r="I14" s="255">
        <f>G14*H14</f>
        <v>0</v>
      </c>
      <c r="J14" s="131"/>
      <c r="K14" s="130"/>
      <c r="L14" s="252">
        <f>J14*K14/12</f>
        <v>0</v>
      </c>
      <c r="M14" s="253">
        <f>(1+E!$F14)*E!$K14/1000*K14*J14</f>
        <v>0</v>
      </c>
      <c r="N14" s="254">
        <f>B!$K$8</f>
        <v>0</v>
      </c>
      <c r="O14" s="255">
        <f>M14*N14</f>
        <v>0</v>
      </c>
      <c r="P14" s="129"/>
      <c r="Q14" s="130"/>
      <c r="R14" s="252">
        <f>P14*Q14/12</f>
        <v>0</v>
      </c>
      <c r="S14" s="253">
        <f>(1+E!$F14)*E!$K14/1000*Q14*P14</f>
        <v>0</v>
      </c>
      <c r="T14" s="254">
        <f>B!$O$8</f>
        <v>0</v>
      </c>
      <c r="U14" s="256">
        <f>S14*T14</f>
        <v>0</v>
      </c>
      <c r="V14" s="116"/>
      <c r="W14" s="257">
        <f t="shared" si="6"/>
        <v>0</v>
      </c>
      <c r="X14" s="132">
        <f t="shared" si="7"/>
        <v>0</v>
      </c>
      <c r="Y14" s="133"/>
      <c r="Z14" s="647"/>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row>
    <row r="15" spans="1:94" s="136" customFormat="1" ht="12.75">
      <c r="A15" s="249" t="str">
        <f>'F1'!A15</f>
        <v> </v>
      </c>
      <c r="B15" s="250" t="str">
        <f>'F1'!B15</f>
        <v> </v>
      </c>
      <c r="C15" s="251"/>
      <c r="D15" s="129"/>
      <c r="E15" s="130"/>
      <c r="F15" s="252">
        <f>D15*E15/12</f>
        <v>0</v>
      </c>
      <c r="G15" s="253">
        <f>(1+E!$F15)*E!$K15/1000*E15*D15</f>
        <v>0</v>
      </c>
      <c r="H15" s="254">
        <f>B!$G$8</f>
        <v>0</v>
      </c>
      <c r="I15" s="255">
        <f>G15*H15</f>
        <v>0</v>
      </c>
      <c r="J15" s="131"/>
      <c r="K15" s="130"/>
      <c r="L15" s="252">
        <f>J15*K15/12</f>
        <v>0</v>
      </c>
      <c r="M15" s="253">
        <f>(1+E!$F15)*E!$K15/1000*K15*J15</f>
        <v>0</v>
      </c>
      <c r="N15" s="254">
        <f>B!$K$8</f>
        <v>0</v>
      </c>
      <c r="O15" s="255">
        <f>M15*N15</f>
        <v>0</v>
      </c>
      <c r="P15" s="129"/>
      <c r="Q15" s="130"/>
      <c r="R15" s="252">
        <f>P15*Q15/12</f>
        <v>0</v>
      </c>
      <c r="S15" s="253">
        <f>(1+E!$F15)*E!$K15/1000*Q15*P15</f>
        <v>0</v>
      </c>
      <c r="T15" s="254">
        <f>B!$O$8</f>
        <v>0</v>
      </c>
      <c r="U15" s="256">
        <f>S15*T15</f>
        <v>0</v>
      </c>
      <c r="V15" s="116"/>
      <c r="W15" s="257">
        <f t="shared" si="6"/>
        <v>0</v>
      </c>
      <c r="X15" s="132">
        <f t="shared" si="7"/>
        <v>0</v>
      </c>
      <c r="Y15" s="133"/>
      <c r="Z15" s="647"/>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row>
    <row r="16" spans="1:94" s="136" customFormat="1" ht="12.75">
      <c r="A16" s="640" t="s">
        <v>132</v>
      </c>
      <c r="B16" s="641"/>
      <c r="C16" s="251"/>
      <c r="D16" s="258"/>
      <c r="E16" s="259"/>
      <c r="F16" s="260"/>
      <c r="G16" s="137"/>
      <c r="H16" s="254">
        <f>B!$G$8</f>
        <v>0</v>
      </c>
      <c r="I16" s="256">
        <f>G16*H16</f>
        <v>0</v>
      </c>
      <c r="J16" s="261"/>
      <c r="K16" s="259"/>
      <c r="L16" s="260"/>
      <c r="M16" s="137"/>
      <c r="N16" s="254">
        <f>B!$K$8</f>
        <v>0</v>
      </c>
      <c r="O16" s="255">
        <f>M16*N16</f>
        <v>0</v>
      </c>
      <c r="P16" s="261"/>
      <c r="Q16" s="259"/>
      <c r="R16" s="260"/>
      <c r="S16" s="137"/>
      <c r="T16" s="254">
        <f>B!$O$8</f>
        <v>0</v>
      </c>
      <c r="U16" s="256">
        <f>S16*T16</f>
        <v>0</v>
      </c>
      <c r="V16" s="116"/>
      <c r="W16" s="257">
        <f t="shared" si="6"/>
        <v>0</v>
      </c>
      <c r="X16" s="132">
        <f t="shared" si="7"/>
        <v>0</v>
      </c>
      <c r="Y16" s="133"/>
      <c r="Z16" s="134"/>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row>
    <row r="17" spans="1:94" ht="12.75">
      <c r="A17" s="654" t="s">
        <v>11</v>
      </c>
      <c r="B17" s="655"/>
      <c r="C17" s="63"/>
      <c r="D17" s="658" t="s">
        <v>73</v>
      </c>
      <c r="E17" s="659"/>
      <c r="F17" s="659"/>
      <c r="G17" s="660"/>
      <c r="H17" s="656" t="s">
        <v>62</v>
      </c>
      <c r="I17" s="657"/>
      <c r="J17" s="675" t="s">
        <v>73</v>
      </c>
      <c r="K17" s="659"/>
      <c r="L17" s="659"/>
      <c r="M17" s="660"/>
      <c r="N17" s="656" t="s">
        <v>62</v>
      </c>
      <c r="O17" s="676"/>
      <c r="P17" s="661" t="s">
        <v>73</v>
      </c>
      <c r="Q17" s="659"/>
      <c r="R17" s="659"/>
      <c r="S17" s="660"/>
      <c r="T17" s="656" t="s">
        <v>62</v>
      </c>
      <c r="U17" s="657"/>
      <c r="V17" s="64"/>
      <c r="W17" s="77" t="s">
        <v>65</v>
      </c>
      <c r="X17" s="82" t="s">
        <v>64</v>
      </c>
      <c r="Y17" s="121"/>
      <c r="Z17" s="12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s="136" customFormat="1" ht="12.75">
      <c r="A18" s="640" t="s">
        <v>125</v>
      </c>
      <c r="B18" s="641"/>
      <c r="C18" s="251"/>
      <c r="D18" s="258"/>
      <c r="E18" s="259"/>
      <c r="F18" s="260"/>
      <c r="G18" s="137"/>
      <c r="H18" s="254">
        <f>B!$G$9</f>
        <v>0</v>
      </c>
      <c r="I18" s="256">
        <f>G18*H18</f>
        <v>0</v>
      </c>
      <c r="J18" s="261"/>
      <c r="K18" s="259"/>
      <c r="L18" s="260"/>
      <c r="M18" s="137"/>
      <c r="N18" s="254">
        <f>B!$K$9</f>
        <v>0</v>
      </c>
      <c r="O18" s="255">
        <f>M18*N18</f>
        <v>0</v>
      </c>
      <c r="P18" s="262"/>
      <c r="Q18" s="259"/>
      <c r="R18" s="260"/>
      <c r="S18" s="137"/>
      <c r="T18" s="254">
        <f>B!$O$9</f>
        <v>0</v>
      </c>
      <c r="U18" s="256">
        <f>S18*T18</f>
        <v>0</v>
      </c>
      <c r="V18" s="116"/>
      <c r="W18" s="257">
        <f>G18+M18+S18</f>
        <v>0</v>
      </c>
      <c r="X18" s="132">
        <f>I18+O18+U18</f>
        <v>0</v>
      </c>
      <c r="Y18" s="133"/>
      <c r="Z18" s="646" t="s">
        <v>144</v>
      </c>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row>
    <row r="19" spans="1:94" s="136" customFormat="1" ht="12.75">
      <c r="A19" s="640" t="s">
        <v>126</v>
      </c>
      <c r="B19" s="641"/>
      <c r="C19" s="251"/>
      <c r="D19" s="258"/>
      <c r="E19" s="259"/>
      <c r="F19" s="260"/>
      <c r="G19" s="137"/>
      <c r="H19" s="254">
        <f>B!$G$9</f>
        <v>0</v>
      </c>
      <c r="I19" s="256">
        <f>G19*H19</f>
        <v>0</v>
      </c>
      <c r="J19" s="261"/>
      <c r="K19" s="259"/>
      <c r="L19" s="260"/>
      <c r="M19" s="137"/>
      <c r="N19" s="254">
        <f>B!$K$9</f>
        <v>0</v>
      </c>
      <c r="O19" s="255">
        <f>M19*N19</f>
        <v>0</v>
      </c>
      <c r="P19" s="262"/>
      <c r="Q19" s="259"/>
      <c r="R19" s="260"/>
      <c r="S19" s="137"/>
      <c r="T19" s="254">
        <f>B!$O$9</f>
        <v>0</v>
      </c>
      <c r="U19" s="256">
        <f>S19*T19</f>
        <v>0</v>
      </c>
      <c r="V19" s="116"/>
      <c r="W19" s="257">
        <f>G19+M19+S19</f>
        <v>0</v>
      </c>
      <c r="X19" s="132">
        <f>I19+O19+U19</f>
        <v>0</v>
      </c>
      <c r="Y19" s="133"/>
      <c r="Z19" s="647"/>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row>
    <row r="20" spans="1:94" s="136" customFormat="1" ht="12.75">
      <c r="A20" s="640" t="s">
        <v>61</v>
      </c>
      <c r="B20" s="641"/>
      <c r="C20" s="251"/>
      <c r="D20" s="258"/>
      <c r="E20" s="259"/>
      <c r="F20" s="260"/>
      <c r="G20" s="137"/>
      <c r="H20" s="254">
        <f>B!$G$9</f>
        <v>0</v>
      </c>
      <c r="I20" s="256">
        <f>G20*H20</f>
        <v>0</v>
      </c>
      <c r="J20" s="261"/>
      <c r="K20" s="259"/>
      <c r="L20" s="260"/>
      <c r="M20" s="137"/>
      <c r="N20" s="254">
        <f>B!$K$9</f>
        <v>0</v>
      </c>
      <c r="O20" s="255">
        <f>M20*N20</f>
        <v>0</v>
      </c>
      <c r="P20" s="262"/>
      <c r="Q20" s="259"/>
      <c r="R20" s="260"/>
      <c r="S20" s="137"/>
      <c r="T20" s="254">
        <f>B!$O$9</f>
        <v>0</v>
      </c>
      <c r="U20" s="256">
        <f>S20*T20</f>
        <v>0</v>
      </c>
      <c r="V20" s="116"/>
      <c r="W20" s="257">
        <f>G20+M20+S20</f>
        <v>0</v>
      </c>
      <c r="X20" s="132">
        <f>I20+O20+U20</f>
        <v>0</v>
      </c>
      <c r="Y20" s="133"/>
      <c r="Z20" s="647"/>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row>
    <row r="21" spans="1:94" ht="12.75">
      <c r="A21" s="654" t="s">
        <v>12</v>
      </c>
      <c r="B21" s="655"/>
      <c r="C21" s="63"/>
      <c r="D21" s="658" t="s">
        <v>73</v>
      </c>
      <c r="E21" s="659"/>
      <c r="F21" s="659"/>
      <c r="G21" s="660"/>
      <c r="H21" s="656" t="s">
        <v>62</v>
      </c>
      <c r="I21" s="657"/>
      <c r="J21" s="675" t="s">
        <v>73</v>
      </c>
      <c r="K21" s="659"/>
      <c r="L21" s="659"/>
      <c r="M21" s="660"/>
      <c r="N21" s="656" t="s">
        <v>62</v>
      </c>
      <c r="O21" s="676"/>
      <c r="P21" s="661" t="s">
        <v>73</v>
      </c>
      <c r="Q21" s="659"/>
      <c r="R21" s="659"/>
      <c r="S21" s="660"/>
      <c r="T21" s="656" t="s">
        <v>62</v>
      </c>
      <c r="U21" s="676"/>
      <c r="V21" s="116"/>
      <c r="W21" s="77" t="s">
        <v>65</v>
      </c>
      <c r="X21" s="82" t="s">
        <v>64</v>
      </c>
      <c r="Y21" s="121"/>
      <c r="Z21" s="647"/>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s="136" customFormat="1" ht="12.75">
      <c r="A22" s="640" t="s">
        <v>71</v>
      </c>
      <c r="B22" s="641"/>
      <c r="C22" s="251"/>
      <c r="D22" s="258"/>
      <c r="E22" s="259"/>
      <c r="F22" s="260"/>
      <c r="G22" s="137"/>
      <c r="H22" s="254">
        <f>B!$G$10</f>
        <v>0</v>
      </c>
      <c r="I22" s="256">
        <f aca="true" t="shared" si="8" ref="I22:I28">G22*H22</f>
        <v>0</v>
      </c>
      <c r="J22" s="261"/>
      <c r="K22" s="259"/>
      <c r="L22" s="260"/>
      <c r="M22" s="137"/>
      <c r="N22" s="254">
        <f>B!$K$10</f>
        <v>0</v>
      </c>
      <c r="O22" s="255">
        <f aca="true" t="shared" si="9" ref="O22:O28">M22*N22</f>
        <v>0</v>
      </c>
      <c r="P22" s="262"/>
      <c r="Q22" s="259"/>
      <c r="R22" s="260"/>
      <c r="S22" s="137"/>
      <c r="T22" s="254">
        <f>B!$O$10</f>
        <v>0</v>
      </c>
      <c r="U22" s="256">
        <f aca="true" t="shared" si="10" ref="U22:U28">S22*T22</f>
        <v>0</v>
      </c>
      <c r="V22" s="116"/>
      <c r="W22" s="257">
        <f aca="true" t="shared" si="11" ref="W22:W28">G22+M22+S22</f>
        <v>0</v>
      </c>
      <c r="X22" s="132">
        <f aca="true" t="shared" si="12" ref="X22:X28">I22+O22+U22</f>
        <v>0</v>
      </c>
      <c r="Y22" s="133"/>
      <c r="Z22" s="647"/>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row>
    <row r="23" spans="1:94" s="136" customFormat="1" ht="12.75">
      <c r="A23" s="640" t="s">
        <v>23</v>
      </c>
      <c r="B23" s="641"/>
      <c r="C23" s="251"/>
      <c r="D23" s="258"/>
      <c r="E23" s="259"/>
      <c r="F23" s="260"/>
      <c r="G23" s="137"/>
      <c r="H23" s="254">
        <f>B!$G$10</f>
        <v>0</v>
      </c>
      <c r="I23" s="256">
        <f t="shared" si="8"/>
        <v>0</v>
      </c>
      <c r="J23" s="261"/>
      <c r="K23" s="259"/>
      <c r="L23" s="260"/>
      <c r="M23" s="137"/>
      <c r="N23" s="254">
        <f>B!$K$10</f>
        <v>0</v>
      </c>
      <c r="O23" s="255">
        <f t="shared" si="9"/>
        <v>0</v>
      </c>
      <c r="P23" s="262"/>
      <c r="Q23" s="259"/>
      <c r="R23" s="260"/>
      <c r="S23" s="137"/>
      <c r="T23" s="254">
        <f>B!$O$10</f>
        <v>0</v>
      </c>
      <c r="U23" s="256">
        <f t="shared" si="10"/>
        <v>0</v>
      </c>
      <c r="V23" s="116"/>
      <c r="W23" s="257">
        <f t="shared" si="11"/>
        <v>0</v>
      </c>
      <c r="X23" s="132">
        <f t="shared" si="12"/>
        <v>0</v>
      </c>
      <c r="Y23" s="133"/>
      <c r="Z23" s="647"/>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row>
    <row r="24" spans="1:94" s="136" customFormat="1" ht="12.75">
      <c r="A24" s="640" t="s">
        <v>22</v>
      </c>
      <c r="B24" s="641"/>
      <c r="C24" s="251"/>
      <c r="D24" s="258"/>
      <c r="E24" s="259"/>
      <c r="F24" s="260"/>
      <c r="G24" s="137"/>
      <c r="H24" s="254">
        <f>B!$G$10</f>
        <v>0</v>
      </c>
      <c r="I24" s="256">
        <f t="shared" si="8"/>
        <v>0</v>
      </c>
      <c r="J24" s="261"/>
      <c r="K24" s="259"/>
      <c r="L24" s="260"/>
      <c r="M24" s="137"/>
      <c r="N24" s="254">
        <f>B!$K$10</f>
        <v>0</v>
      </c>
      <c r="O24" s="255">
        <f t="shared" si="9"/>
        <v>0</v>
      </c>
      <c r="P24" s="262"/>
      <c r="Q24" s="259"/>
      <c r="R24" s="260"/>
      <c r="S24" s="137"/>
      <c r="T24" s="254">
        <f>B!$O$10</f>
        <v>0</v>
      </c>
      <c r="U24" s="256">
        <f t="shared" si="10"/>
        <v>0</v>
      </c>
      <c r="V24" s="116"/>
      <c r="W24" s="257">
        <f t="shared" si="11"/>
        <v>0</v>
      </c>
      <c r="X24" s="132">
        <f t="shared" si="12"/>
        <v>0</v>
      </c>
      <c r="Y24" s="133"/>
      <c r="Z24" s="647"/>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row>
    <row r="25" spans="1:94" s="136" customFormat="1" ht="12.75">
      <c r="A25" s="640" t="s">
        <v>72</v>
      </c>
      <c r="B25" s="641"/>
      <c r="C25" s="263"/>
      <c r="D25" s="264"/>
      <c r="E25" s="259"/>
      <c r="F25" s="260"/>
      <c r="G25" s="137"/>
      <c r="H25" s="254">
        <f>B!$G$10</f>
        <v>0</v>
      </c>
      <c r="I25" s="256">
        <f t="shared" si="8"/>
        <v>0</v>
      </c>
      <c r="J25" s="265"/>
      <c r="K25" s="259"/>
      <c r="L25" s="260"/>
      <c r="M25" s="137"/>
      <c r="N25" s="254">
        <f>B!$K$10</f>
        <v>0</v>
      </c>
      <c r="O25" s="255">
        <f t="shared" si="9"/>
        <v>0</v>
      </c>
      <c r="P25" s="266"/>
      <c r="Q25" s="259"/>
      <c r="R25" s="260"/>
      <c r="S25" s="137"/>
      <c r="T25" s="254">
        <f>B!$O$10</f>
        <v>0</v>
      </c>
      <c r="U25" s="256">
        <f t="shared" si="10"/>
        <v>0</v>
      </c>
      <c r="V25" s="116"/>
      <c r="W25" s="257">
        <f t="shared" si="11"/>
        <v>0</v>
      </c>
      <c r="X25" s="132">
        <f t="shared" si="12"/>
        <v>0</v>
      </c>
      <c r="Y25" s="133"/>
      <c r="Z25" s="647"/>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row>
    <row r="26" spans="1:94" s="136" customFormat="1" ht="12.75">
      <c r="A26" s="640" t="s">
        <v>70</v>
      </c>
      <c r="B26" s="641"/>
      <c r="C26" s="263"/>
      <c r="D26" s="264"/>
      <c r="E26" s="259"/>
      <c r="F26" s="260"/>
      <c r="G26" s="137"/>
      <c r="H26" s="254">
        <f>B!$G$10</f>
        <v>0</v>
      </c>
      <c r="I26" s="256">
        <f t="shared" si="8"/>
        <v>0</v>
      </c>
      <c r="J26" s="265"/>
      <c r="K26" s="259"/>
      <c r="L26" s="260"/>
      <c r="M26" s="137"/>
      <c r="N26" s="254">
        <f>B!$K$10</f>
        <v>0</v>
      </c>
      <c r="O26" s="255">
        <f t="shared" si="9"/>
        <v>0</v>
      </c>
      <c r="P26" s="266"/>
      <c r="Q26" s="259"/>
      <c r="R26" s="260"/>
      <c r="S26" s="137"/>
      <c r="T26" s="254">
        <f>B!$O$10</f>
        <v>0</v>
      </c>
      <c r="U26" s="256">
        <f t="shared" si="10"/>
        <v>0</v>
      </c>
      <c r="V26" s="116"/>
      <c r="W26" s="257">
        <f t="shared" si="11"/>
        <v>0</v>
      </c>
      <c r="X26" s="132">
        <f t="shared" si="12"/>
        <v>0</v>
      </c>
      <c r="Y26" s="133"/>
      <c r="Z26" s="647"/>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row>
    <row r="27" spans="1:94" s="136" customFormat="1" ht="12.75">
      <c r="A27" s="640" t="s">
        <v>127</v>
      </c>
      <c r="B27" s="641"/>
      <c r="C27" s="263"/>
      <c r="D27" s="264"/>
      <c r="E27" s="259"/>
      <c r="F27" s="260"/>
      <c r="G27" s="137"/>
      <c r="H27" s="254">
        <f>B!$G$10</f>
        <v>0</v>
      </c>
      <c r="I27" s="256">
        <f t="shared" si="8"/>
        <v>0</v>
      </c>
      <c r="J27" s="265"/>
      <c r="K27" s="259"/>
      <c r="L27" s="260"/>
      <c r="M27" s="137"/>
      <c r="N27" s="254">
        <f>B!$K$10</f>
        <v>0</v>
      </c>
      <c r="O27" s="255">
        <f t="shared" si="9"/>
        <v>0</v>
      </c>
      <c r="P27" s="266"/>
      <c r="Q27" s="259"/>
      <c r="R27" s="260"/>
      <c r="S27" s="137"/>
      <c r="T27" s="254">
        <f>B!$O$10</f>
        <v>0</v>
      </c>
      <c r="U27" s="256">
        <f t="shared" si="10"/>
        <v>0</v>
      </c>
      <c r="V27" s="116"/>
      <c r="W27" s="257">
        <f t="shared" si="11"/>
        <v>0</v>
      </c>
      <c r="X27" s="132">
        <f t="shared" si="12"/>
        <v>0</v>
      </c>
      <c r="Y27" s="133"/>
      <c r="Z27" s="647"/>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row>
    <row r="28" spans="1:94" s="136" customFormat="1" ht="13.5" thickBot="1">
      <c r="A28" s="640" t="s">
        <v>128</v>
      </c>
      <c r="B28" s="641"/>
      <c r="C28" s="263"/>
      <c r="D28" s="264"/>
      <c r="E28" s="267"/>
      <c r="F28" s="268"/>
      <c r="G28" s="137"/>
      <c r="H28" s="254">
        <f>B!$G$10</f>
        <v>0</v>
      </c>
      <c r="I28" s="256">
        <f t="shared" si="8"/>
        <v>0</v>
      </c>
      <c r="J28" s="265"/>
      <c r="K28" s="267"/>
      <c r="L28" s="268"/>
      <c r="M28" s="137"/>
      <c r="N28" s="254">
        <f>B!$K$10</f>
        <v>0</v>
      </c>
      <c r="O28" s="255">
        <f t="shared" si="9"/>
        <v>0</v>
      </c>
      <c r="P28" s="266"/>
      <c r="Q28" s="267"/>
      <c r="R28" s="268"/>
      <c r="S28" s="137"/>
      <c r="T28" s="254">
        <f>B!$O$10</f>
        <v>0</v>
      </c>
      <c r="U28" s="256">
        <f t="shared" si="10"/>
        <v>0</v>
      </c>
      <c r="V28" s="269"/>
      <c r="W28" s="270">
        <f t="shared" si="11"/>
        <v>0</v>
      </c>
      <c r="X28" s="138">
        <f t="shared" si="12"/>
        <v>0</v>
      </c>
      <c r="Y28" s="133"/>
      <c r="Z28" s="647"/>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row>
    <row r="29" spans="1:94" ht="12.75">
      <c r="A29" s="649"/>
      <c r="B29" s="650"/>
      <c r="C29" s="72"/>
      <c r="D29" s="90" t="s">
        <v>77</v>
      </c>
      <c r="E29" s="271"/>
      <c r="F29" s="271"/>
      <c r="G29" s="272" t="s">
        <v>75</v>
      </c>
      <c r="H29" s="662" t="s">
        <v>62</v>
      </c>
      <c r="I29" s="663"/>
      <c r="J29" s="90" t="s">
        <v>77</v>
      </c>
      <c r="K29" s="271"/>
      <c r="L29" s="271"/>
      <c r="M29" s="272" t="s">
        <v>75</v>
      </c>
      <c r="N29" s="662" t="s">
        <v>62</v>
      </c>
      <c r="O29" s="663"/>
      <c r="P29" s="126" t="s">
        <v>77</v>
      </c>
      <c r="Q29" s="271"/>
      <c r="R29" s="271"/>
      <c r="S29" s="272" t="s">
        <v>75</v>
      </c>
      <c r="T29" s="662" t="s">
        <v>62</v>
      </c>
      <c r="U29" s="663"/>
      <c r="V29" s="73"/>
      <c r="W29" s="78" t="s">
        <v>65</v>
      </c>
      <c r="X29" s="83" t="s">
        <v>64</v>
      </c>
      <c r="Y29" s="121"/>
      <c r="Z29" s="12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s="136" customFormat="1" ht="13.5" thickBot="1">
      <c r="A30" s="74"/>
      <c r="B30" s="76" t="s">
        <v>76</v>
      </c>
      <c r="C30" s="263"/>
      <c r="D30" s="273">
        <f>SUM(F8:F16)</f>
        <v>0</v>
      </c>
      <c r="E30" s="274" t="s">
        <v>74</v>
      </c>
      <c r="F30" s="275"/>
      <c r="G30" s="253">
        <f>SUM(G8:G16)+SUM(G18:G20)+SUM(G22:G28)</f>
        <v>0</v>
      </c>
      <c r="H30" s="276" t="str">
        <f>IF(G30&lt;&gt;0,I30/G30," ")</f>
        <v> </v>
      </c>
      <c r="I30" s="277">
        <f>SUM(I8:I16)+SUM(I18:I20)+SUM(I22:I28)</f>
        <v>0</v>
      </c>
      <c r="J30" s="278">
        <f>SUM(L8:L16)</f>
        <v>0</v>
      </c>
      <c r="K30" s="274" t="s">
        <v>74</v>
      </c>
      <c r="L30" s="275"/>
      <c r="M30" s="253">
        <f>SUM(M8:M16)+SUM(M18:M20)+SUM(M22:M28)</f>
        <v>0</v>
      </c>
      <c r="N30" s="276" t="str">
        <f>IF(M30&lt;&gt;0,O30/M30," ")</f>
        <v> </v>
      </c>
      <c r="O30" s="279">
        <f>SUM(O8:O16)+SUM(O18:O20)+SUM(O22:O28)</f>
        <v>0</v>
      </c>
      <c r="P30" s="280">
        <f>SUM(R8:R16)</f>
        <v>0</v>
      </c>
      <c r="Q30" s="274" t="s">
        <v>74</v>
      </c>
      <c r="R30" s="275"/>
      <c r="S30" s="253">
        <f>SUM(S8:S16)+SUM(S18:S20)+SUM(S22:S28)</f>
        <v>0</v>
      </c>
      <c r="T30" s="276" t="str">
        <f>IF(S30&lt;&gt;0,U30/S30," ")</f>
        <v> </v>
      </c>
      <c r="U30" s="281">
        <f>SUM(U8:U16)+SUM(U18:U20)+SUM(U22:U28)</f>
        <v>0</v>
      </c>
      <c r="V30" s="269"/>
      <c r="W30" s="253">
        <f>SUM(W8:W16)+SUM(W18:W20)+SUM(W22:W28)</f>
        <v>0</v>
      </c>
      <c r="X30" s="139">
        <f>SUM(X8:X16)+SUM(X18:X20)+SUM(X22:X28)</f>
        <v>0</v>
      </c>
      <c r="Y30" s="140"/>
      <c r="Z30" s="141"/>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row>
    <row r="31" spans="1:26" s="147" customFormat="1" ht="30" customHeight="1" thickBot="1">
      <c r="A31" s="142"/>
      <c r="B31" s="75" t="s">
        <v>98</v>
      </c>
      <c r="C31" s="143"/>
      <c r="D31" s="668">
        <f>G30+I30</f>
        <v>0</v>
      </c>
      <c r="E31" s="669"/>
      <c r="F31" s="669"/>
      <c r="G31" s="669"/>
      <c r="H31" s="670" t="s">
        <v>14</v>
      </c>
      <c r="I31" s="671"/>
      <c r="J31" s="678">
        <f>M30+O30</f>
        <v>0</v>
      </c>
      <c r="K31" s="669"/>
      <c r="L31" s="669"/>
      <c r="M31" s="669"/>
      <c r="N31" s="670" t="s">
        <v>14</v>
      </c>
      <c r="O31" s="679"/>
      <c r="P31" s="674">
        <f>S30+U30</f>
        <v>0</v>
      </c>
      <c r="Q31" s="669"/>
      <c r="R31" s="669"/>
      <c r="S31" s="669"/>
      <c r="T31" s="670" t="s">
        <v>14</v>
      </c>
      <c r="U31" s="677"/>
      <c r="V31" s="144"/>
      <c r="W31" s="145">
        <f>W30+X30</f>
        <v>0</v>
      </c>
      <c r="X31" s="146" t="s">
        <v>14</v>
      </c>
      <c r="Y31" s="140"/>
      <c r="Z31" s="141"/>
    </row>
    <row r="32" spans="1:26" s="3" customFormat="1" ht="18" customHeight="1">
      <c r="A32" s="122"/>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34"/>
      <c r="Z32" s="15"/>
    </row>
    <row r="33" spans="1:24" s="283" customFormat="1" ht="63" customHeight="1">
      <c r="A33" s="690" t="s">
        <v>142</v>
      </c>
      <c r="B33" s="628"/>
      <c r="C33" s="282"/>
      <c r="D33" s="30"/>
      <c r="E33" s="30"/>
      <c r="F33" s="30"/>
      <c r="G33" s="30"/>
      <c r="H33" s="691" t="s">
        <v>143</v>
      </c>
      <c r="I33" s="628"/>
      <c r="J33" s="30"/>
      <c r="K33" s="30"/>
      <c r="L33" s="30"/>
      <c r="M33" s="30"/>
      <c r="N33" s="691" t="s">
        <v>143</v>
      </c>
      <c r="O33" s="628"/>
      <c r="P33" s="30"/>
      <c r="Q33" s="30"/>
      <c r="R33" s="30"/>
      <c r="S33" s="30"/>
      <c r="T33" s="691" t="s">
        <v>143</v>
      </c>
      <c r="U33" s="628"/>
      <c r="V33" s="282"/>
      <c r="W33" s="282"/>
      <c r="X33" s="282"/>
    </row>
  </sheetData>
  <sheetProtection sheet="1" selectLockedCells="1"/>
  <mergeCells count="58">
    <mergeCell ref="Z8:Z15"/>
    <mergeCell ref="N6:O6"/>
    <mergeCell ref="Q6:Q7"/>
    <mergeCell ref="A1:B1"/>
    <mergeCell ref="D1:Q1"/>
    <mergeCell ref="A2:B2"/>
    <mergeCell ref="W4:X5"/>
    <mergeCell ref="D5:I5"/>
    <mergeCell ref="J5:O5"/>
    <mergeCell ref="P5:U5"/>
    <mergeCell ref="H7:I7"/>
    <mergeCell ref="N7:O7"/>
    <mergeCell ref="T7:U7"/>
    <mergeCell ref="A16:B16"/>
    <mergeCell ref="A6:B6"/>
    <mergeCell ref="E6:E7"/>
    <mergeCell ref="H6:I6"/>
    <mergeCell ref="K6:K7"/>
    <mergeCell ref="T6:U6"/>
    <mergeCell ref="A17:B17"/>
    <mergeCell ref="D17:G17"/>
    <mergeCell ref="H17:I17"/>
    <mergeCell ref="J17:M17"/>
    <mergeCell ref="N17:O17"/>
    <mergeCell ref="P17:S17"/>
    <mergeCell ref="T17:U17"/>
    <mergeCell ref="A18:B18"/>
    <mergeCell ref="A19:B19"/>
    <mergeCell ref="A20:B20"/>
    <mergeCell ref="A21:B21"/>
    <mergeCell ref="D21:G21"/>
    <mergeCell ref="H21:I21"/>
    <mergeCell ref="J21:M21"/>
    <mergeCell ref="N21:O21"/>
    <mergeCell ref="P21:S21"/>
    <mergeCell ref="T21:U21"/>
    <mergeCell ref="A22:B22"/>
    <mergeCell ref="A23:B23"/>
    <mergeCell ref="A24:B24"/>
    <mergeCell ref="A25:B25"/>
    <mergeCell ref="A26:B26"/>
    <mergeCell ref="T31:U31"/>
    <mergeCell ref="A27:B27"/>
    <mergeCell ref="A28:B28"/>
    <mergeCell ref="A29:B29"/>
    <mergeCell ref="H29:I29"/>
    <mergeCell ref="N29:O29"/>
    <mergeCell ref="T29:U29"/>
    <mergeCell ref="A33:B33"/>
    <mergeCell ref="H33:I33"/>
    <mergeCell ref="N33:O33"/>
    <mergeCell ref="T33:U33"/>
    <mergeCell ref="Z18:Z28"/>
    <mergeCell ref="D31:G31"/>
    <mergeCell ref="H31:I31"/>
    <mergeCell ref="J31:M31"/>
    <mergeCell ref="N31:O31"/>
    <mergeCell ref="P31:S3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B9"/>
  <sheetViews>
    <sheetView zoomScalePageLayoutView="0" workbookViewId="0" topLeftCell="A1">
      <selection activeCell="B9" sqref="B9"/>
    </sheetView>
  </sheetViews>
  <sheetFormatPr defaultColWidth="9.140625" defaultRowHeight="12.75"/>
  <cols>
    <col min="1" max="1" width="9.140625" style="18" customWidth="1"/>
    <col min="2" max="2" width="66.421875" style="18" customWidth="1"/>
    <col min="3" max="16384" width="9.140625" style="18" customWidth="1"/>
  </cols>
  <sheetData>
    <row r="2" ht="23.25">
      <c r="B2" s="60" t="s">
        <v>57</v>
      </c>
    </row>
    <row r="4" ht="12.75">
      <c r="B4" s="61" t="s">
        <v>56</v>
      </c>
    </row>
    <row r="7" ht="50.25" customHeight="1">
      <c r="B7" s="287" t="s">
        <v>147</v>
      </c>
    </row>
    <row r="9" ht="12.75">
      <c r="B9" s="286"/>
    </row>
  </sheetData>
  <sheetProtection sheet="1" selectLockedCell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35"/>
  <sheetViews>
    <sheetView tabSelected="1" zoomScalePageLayoutView="0" workbookViewId="0" topLeftCell="A1">
      <selection activeCell="C6" sqref="C6:R6"/>
    </sheetView>
  </sheetViews>
  <sheetFormatPr defaultColWidth="9.140625" defaultRowHeight="12.75"/>
  <cols>
    <col min="1" max="18" width="4.7109375" style="5" customWidth="1"/>
    <col min="19" max="19" width="2.7109375" style="35" customWidth="1"/>
    <col min="20" max="20" width="18.140625" style="5" customWidth="1"/>
    <col min="21" max="16384" width="9.140625" style="5" customWidth="1"/>
  </cols>
  <sheetData>
    <row r="1" spans="1:18" ht="20.25">
      <c r="A1" s="425"/>
      <c r="B1" s="426"/>
      <c r="C1" s="426"/>
      <c r="D1" s="426"/>
      <c r="E1" s="426"/>
      <c r="F1" s="48"/>
      <c r="G1" s="48"/>
      <c r="H1" s="429" t="s">
        <v>115</v>
      </c>
      <c r="I1" s="430"/>
      <c r="J1" s="430"/>
      <c r="K1" s="430"/>
      <c r="L1" s="430"/>
      <c r="M1" s="430"/>
      <c r="N1" s="430"/>
      <c r="O1" s="430"/>
      <c r="P1" s="48"/>
      <c r="Q1" s="48"/>
      <c r="R1" s="178"/>
    </row>
    <row r="2" spans="1:20" ht="20.25">
      <c r="A2" s="426"/>
      <c r="B2" s="426"/>
      <c r="C2" s="426"/>
      <c r="D2" s="426"/>
      <c r="E2" s="426"/>
      <c r="F2" s="48"/>
      <c r="G2" s="48"/>
      <c r="H2" s="429" t="s">
        <v>146</v>
      </c>
      <c r="I2" s="430"/>
      <c r="J2" s="430"/>
      <c r="K2" s="430"/>
      <c r="L2" s="430"/>
      <c r="M2" s="430"/>
      <c r="N2" s="430"/>
      <c r="O2" s="430"/>
      <c r="P2" s="48"/>
      <c r="Q2" s="48"/>
      <c r="R2" s="178"/>
      <c r="T2" s="439" t="s">
        <v>246</v>
      </c>
    </row>
    <row r="3" spans="1:20" ht="20.25" customHeight="1">
      <c r="A3" s="48"/>
      <c r="B3" s="48"/>
      <c r="C3" s="48"/>
      <c r="D3" s="48"/>
      <c r="E3" s="48"/>
      <c r="F3" s="48" t="s">
        <v>10</v>
      </c>
      <c r="G3" s="48"/>
      <c r="H3" s="179"/>
      <c r="I3" s="427">
        <v>2019</v>
      </c>
      <c r="J3" s="428"/>
      <c r="K3" s="428"/>
      <c r="L3" s="284" t="s">
        <v>145</v>
      </c>
      <c r="M3" s="285" t="s">
        <v>262</v>
      </c>
      <c r="N3" s="48"/>
      <c r="O3" s="48"/>
      <c r="P3" s="48"/>
      <c r="Q3" s="48"/>
      <c r="R3" s="178"/>
      <c r="T3" s="440"/>
    </row>
    <row r="4" spans="1:19" s="84" customFormat="1" ht="26.25" customHeight="1" thickBot="1">
      <c r="A4" s="180"/>
      <c r="B4" s="180"/>
      <c r="C4" s="180"/>
      <c r="D4" s="180"/>
      <c r="E4" s="180"/>
      <c r="F4" s="180"/>
      <c r="G4" s="180"/>
      <c r="H4" s="180"/>
      <c r="I4" s="180"/>
      <c r="J4" s="180"/>
      <c r="K4" s="180"/>
      <c r="L4" s="180"/>
      <c r="M4" s="180"/>
      <c r="N4" s="180"/>
      <c r="O4" s="180"/>
      <c r="P4" s="180"/>
      <c r="Q4" s="180"/>
      <c r="R4" s="178" t="s">
        <v>215</v>
      </c>
      <c r="S4" s="148"/>
    </row>
    <row r="5" spans="1:19" s="84" customFormat="1" ht="18" customHeight="1">
      <c r="A5" s="344" t="s">
        <v>211</v>
      </c>
      <c r="B5" s="345"/>
      <c r="C5" s="345"/>
      <c r="D5" s="345"/>
      <c r="E5" s="345"/>
      <c r="F5" s="345"/>
      <c r="G5" s="345"/>
      <c r="H5" s="345"/>
      <c r="I5" s="345"/>
      <c r="J5" s="345"/>
      <c r="K5" s="345"/>
      <c r="L5" s="345"/>
      <c r="M5" s="345"/>
      <c r="N5" s="345"/>
      <c r="O5" s="345"/>
      <c r="P5" s="345"/>
      <c r="Q5" s="345"/>
      <c r="R5" s="346"/>
      <c r="S5" s="148"/>
    </row>
    <row r="6" spans="1:19" s="84" customFormat="1" ht="53.25" customHeight="1" thickBot="1">
      <c r="A6" s="452" t="s">
        <v>212</v>
      </c>
      <c r="B6" s="453"/>
      <c r="C6" s="469" t="s">
        <v>10</v>
      </c>
      <c r="D6" s="469"/>
      <c r="E6" s="469"/>
      <c r="F6" s="469"/>
      <c r="G6" s="469"/>
      <c r="H6" s="469"/>
      <c r="I6" s="469"/>
      <c r="J6" s="469"/>
      <c r="K6" s="469"/>
      <c r="L6" s="469"/>
      <c r="M6" s="469"/>
      <c r="N6" s="469"/>
      <c r="O6" s="469"/>
      <c r="P6" s="469"/>
      <c r="Q6" s="469"/>
      <c r="R6" s="470"/>
      <c r="S6" s="148"/>
    </row>
    <row r="7" spans="1:19" s="84" customFormat="1" ht="24.75" customHeight="1" thickBot="1">
      <c r="A7" s="180"/>
      <c r="B7" s="180"/>
      <c r="C7" s="180"/>
      <c r="D7" s="180"/>
      <c r="E7" s="180"/>
      <c r="F7" s="180"/>
      <c r="G7" s="180"/>
      <c r="H7" s="180"/>
      <c r="I7" s="180"/>
      <c r="J7" s="180"/>
      <c r="K7" s="180"/>
      <c r="L7" s="180"/>
      <c r="M7" s="180"/>
      <c r="N7" s="180"/>
      <c r="O7" s="180"/>
      <c r="P7" s="180"/>
      <c r="Q7" s="180"/>
      <c r="R7" s="181"/>
      <c r="S7" s="148"/>
    </row>
    <row r="8" spans="1:19" s="184" customFormat="1" ht="18" customHeight="1">
      <c r="A8" s="183" t="s">
        <v>172</v>
      </c>
      <c r="B8" s="289"/>
      <c r="C8" s="289"/>
      <c r="D8" s="289"/>
      <c r="E8" s="289"/>
      <c r="F8" s="289"/>
      <c r="G8" s="289"/>
      <c r="H8" s="289"/>
      <c r="I8" s="291"/>
      <c r="J8" s="183" t="s">
        <v>53</v>
      </c>
      <c r="K8" s="289"/>
      <c r="L8" s="289"/>
      <c r="M8" s="289"/>
      <c r="N8" s="289"/>
      <c r="O8" s="289"/>
      <c r="P8" s="289"/>
      <c r="Q8" s="289"/>
      <c r="R8" s="290"/>
      <c r="S8" s="182"/>
    </row>
    <row r="9" spans="1:20" s="84" customFormat="1" ht="12.75" customHeight="1">
      <c r="A9" s="465" t="s">
        <v>31</v>
      </c>
      <c r="B9" s="466"/>
      <c r="C9" s="466"/>
      <c r="D9" s="467" t="s">
        <v>30</v>
      </c>
      <c r="E9" s="468"/>
      <c r="F9" s="468"/>
      <c r="G9" s="468"/>
      <c r="H9" s="468"/>
      <c r="I9" s="468"/>
      <c r="J9" s="446" t="s">
        <v>209</v>
      </c>
      <c r="K9" s="447"/>
      <c r="L9" s="447"/>
      <c r="M9" s="447"/>
      <c r="N9" s="447"/>
      <c r="O9" s="447"/>
      <c r="P9" s="447"/>
      <c r="Q9" s="447"/>
      <c r="R9" s="448"/>
      <c r="S9" s="148"/>
      <c r="T9" s="185"/>
    </row>
    <row r="10" spans="1:20" s="84" customFormat="1" ht="24" customHeight="1">
      <c r="A10" s="473" t="s">
        <v>10</v>
      </c>
      <c r="B10" s="474"/>
      <c r="C10" s="474"/>
      <c r="D10" s="471" t="s">
        <v>10</v>
      </c>
      <c r="E10" s="472"/>
      <c r="F10" s="472"/>
      <c r="G10" s="472"/>
      <c r="H10" s="472"/>
      <c r="I10" s="472"/>
      <c r="J10" s="449"/>
      <c r="K10" s="450"/>
      <c r="L10" s="450"/>
      <c r="M10" s="450"/>
      <c r="N10" s="450"/>
      <c r="O10" s="450"/>
      <c r="P10" s="450"/>
      <c r="Q10" s="450"/>
      <c r="R10" s="451"/>
      <c r="S10" s="148"/>
      <c r="T10" s="185"/>
    </row>
    <row r="11" spans="1:20" s="84" customFormat="1" ht="18" customHeight="1">
      <c r="A11" s="475" t="s">
        <v>175</v>
      </c>
      <c r="B11" s="476"/>
      <c r="C11" s="477"/>
      <c r="D11" s="478"/>
      <c r="E11" s="478"/>
      <c r="F11" s="478"/>
      <c r="G11" s="478"/>
      <c r="H11" s="478"/>
      <c r="I11" s="478"/>
      <c r="J11" s="362"/>
      <c r="K11" s="360"/>
      <c r="L11" s="363" t="s">
        <v>201</v>
      </c>
      <c r="M11" s="413" t="s">
        <v>208</v>
      </c>
      <c r="N11" s="413"/>
      <c r="O11" s="413"/>
      <c r="P11" s="413"/>
      <c r="Q11" s="413"/>
      <c r="R11" s="414"/>
      <c r="S11" s="148"/>
      <c r="T11" s="185"/>
    </row>
    <row r="12" spans="1:20" s="84" customFormat="1" ht="18" customHeight="1">
      <c r="A12" s="408" t="s">
        <v>6</v>
      </c>
      <c r="B12" s="409"/>
      <c r="C12" s="410"/>
      <c r="D12" s="411"/>
      <c r="E12" s="411"/>
      <c r="F12" s="411"/>
      <c r="G12" s="411"/>
      <c r="H12" s="411"/>
      <c r="I12" s="411"/>
      <c r="J12" s="362"/>
      <c r="K12" s="360"/>
      <c r="L12" s="363" t="s">
        <v>202</v>
      </c>
      <c r="M12" s="413" t="s">
        <v>207</v>
      </c>
      <c r="N12" s="413"/>
      <c r="O12" s="413"/>
      <c r="P12" s="413"/>
      <c r="Q12" s="413"/>
      <c r="R12" s="414"/>
      <c r="S12" s="187"/>
      <c r="T12" s="188"/>
    </row>
    <row r="13" spans="1:20" s="84" customFormat="1" ht="18">
      <c r="A13" s="454" t="s">
        <v>0</v>
      </c>
      <c r="B13" s="409"/>
      <c r="C13" s="410"/>
      <c r="D13" s="464"/>
      <c r="E13" s="464"/>
      <c r="F13" s="464"/>
      <c r="G13" s="461" t="s">
        <v>247</v>
      </c>
      <c r="H13" s="462"/>
      <c r="I13" s="463"/>
      <c r="J13" s="362"/>
      <c r="K13" s="360"/>
      <c r="L13" s="363" t="s">
        <v>203</v>
      </c>
      <c r="M13" s="413" t="s">
        <v>245</v>
      </c>
      <c r="N13" s="413"/>
      <c r="O13" s="413"/>
      <c r="P13" s="413"/>
      <c r="Q13" s="413"/>
      <c r="R13" s="414"/>
      <c r="S13" s="187"/>
      <c r="T13" s="188"/>
    </row>
    <row r="14" spans="1:20" s="84" customFormat="1" ht="18" customHeight="1">
      <c r="A14" s="408" t="s">
        <v>200</v>
      </c>
      <c r="B14" s="409"/>
      <c r="C14" s="410"/>
      <c r="D14" s="411"/>
      <c r="E14" s="411"/>
      <c r="F14" s="411"/>
      <c r="G14" s="411"/>
      <c r="H14" s="411"/>
      <c r="I14" s="412"/>
      <c r="J14" s="362"/>
      <c r="K14" s="360"/>
      <c r="L14" s="363" t="s">
        <v>204</v>
      </c>
      <c r="M14" s="413" t="s">
        <v>206</v>
      </c>
      <c r="N14" s="413"/>
      <c r="O14" s="413"/>
      <c r="P14" s="413"/>
      <c r="Q14" s="413"/>
      <c r="R14" s="414"/>
      <c r="S14" s="187"/>
      <c r="T14" s="188"/>
    </row>
    <row r="15" spans="1:20" s="84" customFormat="1" ht="18">
      <c r="A15" s="408" t="s">
        <v>110</v>
      </c>
      <c r="B15" s="409"/>
      <c r="C15" s="410"/>
      <c r="D15" s="411"/>
      <c r="E15" s="411"/>
      <c r="F15" s="411"/>
      <c r="G15" s="411"/>
      <c r="H15" s="411"/>
      <c r="I15" s="411"/>
      <c r="J15" s="362"/>
      <c r="K15" s="360"/>
      <c r="L15" s="363" t="s">
        <v>205</v>
      </c>
      <c r="M15" s="413" t="s">
        <v>251</v>
      </c>
      <c r="N15" s="413"/>
      <c r="O15" s="413"/>
      <c r="P15" s="413"/>
      <c r="Q15" s="413"/>
      <c r="R15" s="414"/>
      <c r="S15" s="187"/>
      <c r="T15" s="188"/>
    </row>
    <row r="16" spans="1:20" s="84" customFormat="1" ht="18">
      <c r="A16" s="408" t="s">
        <v>1</v>
      </c>
      <c r="B16" s="409"/>
      <c r="C16" s="410"/>
      <c r="D16" s="411"/>
      <c r="E16" s="411"/>
      <c r="F16" s="411"/>
      <c r="G16" s="411"/>
      <c r="H16" s="411"/>
      <c r="I16" s="411"/>
      <c r="J16" s="362"/>
      <c r="K16" s="360"/>
      <c r="L16" s="363"/>
      <c r="M16" s="413"/>
      <c r="N16" s="413"/>
      <c r="O16" s="413"/>
      <c r="P16" s="413"/>
      <c r="Q16" s="413"/>
      <c r="R16" s="414"/>
      <c r="S16" s="187"/>
      <c r="T16" s="188"/>
    </row>
    <row r="17" spans="1:20" s="84" customFormat="1" ht="18">
      <c r="A17" s="408" t="s">
        <v>2</v>
      </c>
      <c r="B17" s="409"/>
      <c r="C17" s="455"/>
      <c r="D17" s="411"/>
      <c r="E17" s="411"/>
      <c r="F17" s="411"/>
      <c r="G17" s="411"/>
      <c r="H17" s="411"/>
      <c r="I17" s="411"/>
      <c r="J17" s="362"/>
      <c r="K17" s="360"/>
      <c r="L17" s="363"/>
      <c r="M17" s="413"/>
      <c r="N17" s="413"/>
      <c r="O17" s="413"/>
      <c r="P17" s="413"/>
      <c r="Q17" s="413"/>
      <c r="R17" s="414"/>
      <c r="S17" s="187"/>
      <c r="T17" s="188"/>
    </row>
    <row r="18" spans="1:20" s="84" customFormat="1" ht="18" customHeight="1" thickBot="1">
      <c r="A18" s="456" t="s">
        <v>188</v>
      </c>
      <c r="B18" s="457"/>
      <c r="C18" s="459"/>
      <c r="D18" s="460"/>
      <c r="E18" s="460"/>
      <c r="F18" s="460"/>
      <c r="G18" s="460"/>
      <c r="H18" s="460"/>
      <c r="I18" s="460"/>
      <c r="J18" s="380" t="s">
        <v>252</v>
      </c>
      <c r="K18" s="381"/>
      <c r="L18" s="381"/>
      <c r="M18" s="381"/>
      <c r="N18" s="381"/>
      <c r="O18" s="381"/>
      <c r="P18" s="381"/>
      <c r="Q18" s="381"/>
      <c r="R18" s="382"/>
      <c r="S18" s="148"/>
      <c r="T18" s="188"/>
    </row>
    <row r="19" spans="1:20" s="84" customFormat="1" ht="18" customHeight="1">
      <c r="A19" s="458"/>
      <c r="B19" s="457"/>
      <c r="C19" s="459"/>
      <c r="D19" s="460"/>
      <c r="E19" s="460"/>
      <c r="F19" s="460"/>
      <c r="G19" s="460"/>
      <c r="H19" s="460"/>
      <c r="I19" s="460"/>
      <c r="J19" s="375"/>
      <c r="K19" s="383" t="s">
        <v>253</v>
      </c>
      <c r="L19" s="384"/>
      <c r="M19" s="384"/>
      <c r="N19" s="384"/>
      <c r="O19" s="384"/>
      <c r="P19" s="384"/>
      <c r="Q19" s="384"/>
      <c r="R19" s="385"/>
      <c r="S19" s="148"/>
      <c r="T19" s="188"/>
    </row>
    <row r="20" spans="1:20" s="84" customFormat="1" ht="25.5" customHeight="1" thickBot="1">
      <c r="A20" s="458"/>
      <c r="B20" s="457"/>
      <c r="C20" s="460"/>
      <c r="D20" s="460"/>
      <c r="E20" s="460"/>
      <c r="F20" s="460"/>
      <c r="G20" s="460"/>
      <c r="H20" s="460"/>
      <c r="I20" s="460"/>
      <c r="J20" s="443" t="s">
        <v>254</v>
      </c>
      <c r="K20" s="444"/>
      <c r="L20" s="444"/>
      <c r="M20" s="444"/>
      <c r="N20" s="444"/>
      <c r="O20" s="444"/>
      <c r="P20" s="444"/>
      <c r="Q20" s="444"/>
      <c r="R20" s="445"/>
      <c r="S20" s="148"/>
      <c r="T20" s="188"/>
    </row>
    <row r="21" spans="1:20" s="84" customFormat="1" ht="18">
      <c r="A21" s="344" t="s">
        <v>173</v>
      </c>
      <c r="B21" s="345"/>
      <c r="C21" s="345"/>
      <c r="D21" s="345"/>
      <c r="E21" s="345"/>
      <c r="F21" s="345"/>
      <c r="G21" s="345"/>
      <c r="H21" s="345"/>
      <c r="I21" s="345"/>
      <c r="J21" s="345"/>
      <c r="K21" s="345"/>
      <c r="L21" s="345"/>
      <c r="M21" s="345"/>
      <c r="N21" s="345"/>
      <c r="O21" s="345"/>
      <c r="P21" s="345"/>
      <c r="Q21" s="345"/>
      <c r="R21" s="346"/>
      <c r="S21" s="187"/>
      <c r="T21" s="188"/>
    </row>
    <row r="22" spans="1:20" s="84" customFormat="1" ht="18" customHeight="1">
      <c r="A22" s="423" t="s">
        <v>102</v>
      </c>
      <c r="B22" s="424"/>
      <c r="C22" s="424"/>
      <c r="D22" s="424"/>
      <c r="E22" s="422"/>
      <c r="F22" s="422"/>
      <c r="G22" s="415" t="s">
        <v>104</v>
      </c>
      <c r="H22" s="421"/>
      <c r="I22" s="421"/>
      <c r="J22" s="422"/>
      <c r="K22" s="422"/>
      <c r="L22" s="418" t="s">
        <v>174</v>
      </c>
      <c r="M22" s="419"/>
      <c r="N22" s="420"/>
      <c r="O22" s="415" t="s">
        <v>195</v>
      </c>
      <c r="P22" s="416"/>
      <c r="Q22" s="416"/>
      <c r="R22" s="417"/>
      <c r="S22" s="187"/>
      <c r="T22" s="188"/>
    </row>
    <row r="23" spans="1:20" s="84" customFormat="1" ht="18" customHeight="1">
      <c r="A23" s="396"/>
      <c r="B23" s="397"/>
      <c r="C23" s="397"/>
      <c r="D23" s="397"/>
      <c r="E23" s="398"/>
      <c r="F23" s="398"/>
      <c r="G23" s="399"/>
      <c r="H23" s="400"/>
      <c r="I23" s="400"/>
      <c r="J23" s="401"/>
      <c r="K23" s="401"/>
      <c r="L23" s="402"/>
      <c r="M23" s="403"/>
      <c r="N23" s="404"/>
      <c r="O23" s="405"/>
      <c r="P23" s="406"/>
      <c r="Q23" s="406"/>
      <c r="R23" s="407"/>
      <c r="S23" s="187"/>
      <c r="T23" s="188"/>
    </row>
    <row r="24" spans="1:20" s="84" customFormat="1" ht="18" customHeight="1">
      <c r="A24" s="396"/>
      <c r="B24" s="397"/>
      <c r="C24" s="397"/>
      <c r="D24" s="397"/>
      <c r="E24" s="398"/>
      <c r="F24" s="398"/>
      <c r="G24" s="399"/>
      <c r="H24" s="400"/>
      <c r="I24" s="400"/>
      <c r="J24" s="401"/>
      <c r="K24" s="401"/>
      <c r="L24" s="402"/>
      <c r="M24" s="403"/>
      <c r="N24" s="404"/>
      <c r="O24" s="405"/>
      <c r="P24" s="406"/>
      <c r="Q24" s="406"/>
      <c r="R24" s="407"/>
      <c r="S24" s="187"/>
      <c r="T24" s="188"/>
    </row>
    <row r="25" spans="1:20" s="84" customFormat="1" ht="18" customHeight="1">
      <c r="A25" s="396"/>
      <c r="B25" s="397"/>
      <c r="C25" s="397"/>
      <c r="D25" s="397"/>
      <c r="E25" s="398"/>
      <c r="F25" s="398"/>
      <c r="G25" s="399"/>
      <c r="H25" s="400"/>
      <c r="I25" s="400"/>
      <c r="J25" s="401"/>
      <c r="K25" s="401"/>
      <c r="L25" s="402"/>
      <c r="M25" s="403"/>
      <c r="N25" s="404"/>
      <c r="O25" s="405"/>
      <c r="P25" s="406"/>
      <c r="Q25" s="406"/>
      <c r="R25" s="407"/>
      <c r="S25" s="187"/>
      <c r="T25" s="188"/>
    </row>
    <row r="26" spans="1:20" s="84" customFormat="1" ht="18" customHeight="1">
      <c r="A26" s="396"/>
      <c r="B26" s="397"/>
      <c r="C26" s="397"/>
      <c r="D26" s="397"/>
      <c r="E26" s="398"/>
      <c r="F26" s="398"/>
      <c r="G26" s="399"/>
      <c r="H26" s="400"/>
      <c r="I26" s="400"/>
      <c r="J26" s="401"/>
      <c r="K26" s="401"/>
      <c r="L26" s="402"/>
      <c r="M26" s="403"/>
      <c r="N26" s="404"/>
      <c r="O26" s="405"/>
      <c r="P26" s="406"/>
      <c r="Q26" s="406"/>
      <c r="R26" s="407"/>
      <c r="S26" s="187"/>
      <c r="T26" s="188"/>
    </row>
    <row r="27" spans="1:20" s="84" customFormat="1" ht="18" customHeight="1">
      <c r="A27" s="396"/>
      <c r="B27" s="397"/>
      <c r="C27" s="397"/>
      <c r="D27" s="397"/>
      <c r="E27" s="398"/>
      <c r="F27" s="398"/>
      <c r="G27" s="399"/>
      <c r="H27" s="400"/>
      <c r="I27" s="400"/>
      <c r="J27" s="401"/>
      <c r="K27" s="401"/>
      <c r="L27" s="402"/>
      <c r="M27" s="403"/>
      <c r="N27" s="404"/>
      <c r="O27" s="405"/>
      <c r="P27" s="406"/>
      <c r="Q27" s="406"/>
      <c r="R27" s="407"/>
      <c r="S27" s="187"/>
      <c r="T27" s="188"/>
    </row>
    <row r="28" spans="1:20" s="84" customFormat="1" ht="18" customHeight="1">
      <c r="A28" s="396"/>
      <c r="B28" s="397"/>
      <c r="C28" s="397"/>
      <c r="D28" s="397"/>
      <c r="E28" s="398"/>
      <c r="F28" s="398"/>
      <c r="G28" s="399"/>
      <c r="H28" s="400"/>
      <c r="I28" s="400"/>
      <c r="J28" s="401"/>
      <c r="K28" s="401"/>
      <c r="L28" s="402"/>
      <c r="M28" s="403"/>
      <c r="N28" s="404"/>
      <c r="O28" s="405"/>
      <c r="P28" s="406"/>
      <c r="Q28" s="406"/>
      <c r="R28" s="407"/>
      <c r="S28" s="187"/>
      <c r="T28" s="188"/>
    </row>
    <row r="29" spans="1:20" s="84" customFormat="1" ht="18" customHeight="1">
      <c r="A29" s="396"/>
      <c r="B29" s="397"/>
      <c r="C29" s="397"/>
      <c r="D29" s="397"/>
      <c r="E29" s="398"/>
      <c r="F29" s="398"/>
      <c r="G29" s="399"/>
      <c r="H29" s="400"/>
      <c r="I29" s="400"/>
      <c r="J29" s="401"/>
      <c r="K29" s="401"/>
      <c r="L29" s="402"/>
      <c r="M29" s="403"/>
      <c r="N29" s="404"/>
      <c r="O29" s="405"/>
      <c r="P29" s="406"/>
      <c r="Q29" s="406"/>
      <c r="R29" s="407"/>
      <c r="S29" s="187"/>
      <c r="T29" s="188"/>
    </row>
    <row r="30" spans="1:20" s="84" customFormat="1" ht="18" customHeight="1">
      <c r="A30" s="396"/>
      <c r="B30" s="397"/>
      <c r="C30" s="397"/>
      <c r="D30" s="397"/>
      <c r="E30" s="398"/>
      <c r="F30" s="398"/>
      <c r="G30" s="399"/>
      <c r="H30" s="400"/>
      <c r="I30" s="400"/>
      <c r="J30" s="401"/>
      <c r="K30" s="401"/>
      <c r="L30" s="402"/>
      <c r="M30" s="403"/>
      <c r="N30" s="404"/>
      <c r="O30" s="405"/>
      <c r="P30" s="406"/>
      <c r="Q30" s="406"/>
      <c r="R30" s="407"/>
      <c r="S30" s="187"/>
      <c r="T30" s="188"/>
    </row>
    <row r="31" spans="1:20" s="84" customFormat="1" ht="18" customHeight="1">
      <c r="A31" s="396"/>
      <c r="B31" s="397"/>
      <c r="C31" s="397"/>
      <c r="D31" s="397"/>
      <c r="E31" s="398"/>
      <c r="F31" s="398"/>
      <c r="G31" s="399"/>
      <c r="H31" s="400"/>
      <c r="I31" s="400"/>
      <c r="J31" s="401"/>
      <c r="K31" s="401"/>
      <c r="L31" s="402"/>
      <c r="M31" s="403"/>
      <c r="N31" s="404"/>
      <c r="O31" s="405"/>
      <c r="P31" s="406"/>
      <c r="Q31" s="406"/>
      <c r="R31" s="407"/>
      <c r="S31" s="187"/>
      <c r="T31" s="188"/>
    </row>
    <row r="32" spans="1:20" s="176" customFormat="1" ht="11.25" customHeight="1" thickBot="1">
      <c r="A32" s="390" t="s">
        <v>198</v>
      </c>
      <c r="B32" s="386"/>
      <c r="C32" s="386"/>
      <c r="D32" s="386"/>
      <c r="E32" s="391"/>
      <c r="F32" s="391"/>
      <c r="G32" s="392" t="s">
        <v>199</v>
      </c>
      <c r="H32" s="393"/>
      <c r="I32" s="393"/>
      <c r="J32" s="394"/>
      <c r="K32" s="394"/>
      <c r="L32" s="386" t="s">
        <v>235</v>
      </c>
      <c r="M32" s="387"/>
      <c r="N32" s="395"/>
      <c r="O32" s="386" t="s">
        <v>197</v>
      </c>
      <c r="P32" s="387" t="s">
        <v>196</v>
      </c>
      <c r="Q32" s="388"/>
      <c r="R32" s="389"/>
      <c r="S32" s="358"/>
      <c r="T32" s="359"/>
    </row>
    <row r="33" spans="1:20" s="176" customFormat="1" ht="24.75" customHeight="1" thickBot="1">
      <c r="A33" s="365"/>
      <c r="B33" s="366"/>
      <c r="C33" s="366"/>
      <c r="D33" s="366"/>
      <c r="E33" s="366"/>
      <c r="F33" s="366"/>
      <c r="G33" s="366"/>
      <c r="H33" s="366"/>
      <c r="I33" s="366"/>
      <c r="J33" s="366"/>
      <c r="K33" s="366"/>
      <c r="L33" s="366"/>
      <c r="M33" s="366"/>
      <c r="N33" s="366"/>
      <c r="O33" s="366"/>
      <c r="P33" s="366"/>
      <c r="Q33" s="366"/>
      <c r="R33" s="366"/>
      <c r="S33" s="361"/>
      <c r="T33" s="359"/>
    </row>
    <row r="34" spans="1:20" s="192" customFormat="1" ht="18" customHeight="1">
      <c r="A34" s="442" t="s">
        <v>54</v>
      </c>
      <c r="B34" s="435"/>
      <c r="C34" s="435"/>
      <c r="D34" s="435"/>
      <c r="E34" s="435"/>
      <c r="F34" s="436"/>
      <c r="G34" s="434">
        <f>$I$3+1</f>
        <v>2020</v>
      </c>
      <c r="H34" s="435"/>
      <c r="I34" s="436"/>
      <c r="J34" s="434">
        <f>G34+1</f>
        <v>2021</v>
      </c>
      <c r="K34" s="435"/>
      <c r="L34" s="436"/>
      <c r="M34" s="434">
        <f>J34+1</f>
        <v>2022</v>
      </c>
      <c r="N34" s="435"/>
      <c r="O34" s="436"/>
      <c r="P34" s="434">
        <f>M34+1</f>
        <v>2023</v>
      </c>
      <c r="Q34" s="435"/>
      <c r="R34" s="441"/>
      <c r="S34" s="190"/>
      <c r="T34" s="191"/>
    </row>
    <row r="35" spans="1:20" s="195" customFormat="1" ht="33" customHeight="1" thickBot="1">
      <c r="A35" s="431" t="s">
        <v>238</v>
      </c>
      <c r="B35" s="432"/>
      <c r="C35" s="432"/>
      <c r="D35" s="432"/>
      <c r="E35" s="432"/>
      <c r="F35" s="433"/>
      <c r="G35" s="437">
        <f>'F1'!W31</f>
        <v>0</v>
      </c>
      <c r="H35" s="438"/>
      <c r="I35" s="193" t="s">
        <v>14</v>
      </c>
      <c r="J35" s="437">
        <f>'F2'!W31</f>
        <v>0</v>
      </c>
      <c r="K35" s="438"/>
      <c r="L35" s="193" t="s">
        <v>14</v>
      </c>
      <c r="M35" s="437">
        <f>'F3'!W31</f>
        <v>0</v>
      </c>
      <c r="N35" s="438"/>
      <c r="O35" s="193" t="s">
        <v>14</v>
      </c>
      <c r="P35" s="437">
        <f>'F4'!W31</f>
        <v>0</v>
      </c>
      <c r="Q35" s="438"/>
      <c r="R35" s="364" t="s">
        <v>14</v>
      </c>
      <c r="S35" s="187"/>
      <c r="T35" s="194" t="s">
        <v>232</v>
      </c>
    </row>
  </sheetData>
  <sheetProtection sheet="1" selectLockedCells="1"/>
  <mergeCells count="93">
    <mergeCell ref="A9:C9"/>
    <mergeCell ref="D9:I9"/>
    <mergeCell ref="C6:R6"/>
    <mergeCell ref="D10:I10"/>
    <mergeCell ref="A10:C10"/>
    <mergeCell ref="A11:B11"/>
    <mergeCell ref="C11:I11"/>
    <mergeCell ref="C12:I12"/>
    <mergeCell ref="A24:F24"/>
    <mergeCell ref="C17:I17"/>
    <mergeCell ref="C15:I15"/>
    <mergeCell ref="C16:I16"/>
    <mergeCell ref="A18:B20"/>
    <mergeCell ref="C18:I20"/>
    <mergeCell ref="G24:K24"/>
    <mergeCell ref="G13:I13"/>
    <mergeCell ref="C13:F13"/>
    <mergeCell ref="T2:T3"/>
    <mergeCell ref="P34:R34"/>
    <mergeCell ref="M34:O34"/>
    <mergeCell ref="J34:L34"/>
    <mergeCell ref="A34:F34"/>
    <mergeCell ref="J20:R20"/>
    <mergeCell ref="J9:R10"/>
    <mergeCell ref="A6:B6"/>
    <mergeCell ref="A15:B15"/>
    <mergeCell ref="A13:B13"/>
    <mergeCell ref="A35:F35"/>
    <mergeCell ref="G34:I34"/>
    <mergeCell ref="G35:H35"/>
    <mergeCell ref="J35:K35"/>
    <mergeCell ref="M35:N35"/>
    <mergeCell ref="P35:Q35"/>
    <mergeCell ref="A1:E2"/>
    <mergeCell ref="I3:K3"/>
    <mergeCell ref="H1:O1"/>
    <mergeCell ref="H2:O2"/>
    <mergeCell ref="A12:B12"/>
    <mergeCell ref="A17:B17"/>
    <mergeCell ref="M12:R12"/>
    <mergeCell ref="M11:R11"/>
    <mergeCell ref="M13:R13"/>
    <mergeCell ref="A16:B16"/>
    <mergeCell ref="O22:R22"/>
    <mergeCell ref="L22:N22"/>
    <mergeCell ref="G22:K22"/>
    <mergeCell ref="A22:F22"/>
    <mergeCell ref="A23:F23"/>
    <mergeCell ref="G23:K23"/>
    <mergeCell ref="L23:N23"/>
    <mergeCell ref="O23:R23"/>
    <mergeCell ref="L24:N24"/>
    <mergeCell ref="O24:R24"/>
    <mergeCell ref="A25:F25"/>
    <mergeCell ref="G25:K25"/>
    <mergeCell ref="L25:N25"/>
    <mergeCell ref="O25:R25"/>
    <mergeCell ref="L29:N29"/>
    <mergeCell ref="O29:R29"/>
    <mergeCell ref="A26:F26"/>
    <mergeCell ref="G26:K26"/>
    <mergeCell ref="L26:N26"/>
    <mergeCell ref="O26:R26"/>
    <mergeCell ref="A27:F27"/>
    <mergeCell ref="G27:K27"/>
    <mergeCell ref="L27:N27"/>
    <mergeCell ref="O27:R27"/>
    <mergeCell ref="A31:F31"/>
    <mergeCell ref="G31:K31"/>
    <mergeCell ref="L31:N31"/>
    <mergeCell ref="O31:R31"/>
    <mergeCell ref="A28:F28"/>
    <mergeCell ref="G28:K28"/>
    <mergeCell ref="L28:N28"/>
    <mergeCell ref="O28:R28"/>
    <mergeCell ref="A29:F29"/>
    <mergeCell ref="G29:K29"/>
    <mergeCell ref="A14:B14"/>
    <mergeCell ref="C14:I14"/>
    <mergeCell ref="M14:R14"/>
    <mergeCell ref="M15:R15"/>
    <mergeCell ref="M16:R16"/>
    <mergeCell ref="M17:R17"/>
    <mergeCell ref="J18:R18"/>
    <mergeCell ref="K19:R19"/>
    <mergeCell ref="O32:R32"/>
    <mergeCell ref="A32:F32"/>
    <mergeCell ref="G32:K32"/>
    <mergeCell ref="L32:N32"/>
    <mergeCell ref="A30:F30"/>
    <mergeCell ref="G30:K30"/>
    <mergeCell ref="L30:N30"/>
    <mergeCell ref="O30:R30"/>
  </mergeCells>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T34"/>
  <sheetViews>
    <sheetView zoomScalePageLayoutView="0" workbookViewId="0" topLeftCell="A1">
      <selection activeCell="G5" sqref="G5:J5"/>
    </sheetView>
  </sheetViews>
  <sheetFormatPr defaultColWidth="9.140625" defaultRowHeight="12.75"/>
  <cols>
    <col min="1" max="18" width="4.7109375" style="5" customWidth="1"/>
    <col min="19" max="19" width="2.7109375" style="35" customWidth="1"/>
    <col min="20" max="20" width="23.00390625" style="5" customWidth="1"/>
    <col min="21" max="16384" width="9.140625" style="5" customWidth="1"/>
  </cols>
  <sheetData>
    <row r="1" spans="1:18" ht="30" customHeight="1">
      <c r="A1" s="536" t="s">
        <v>259</v>
      </c>
      <c r="B1" s="426"/>
      <c r="C1" s="426"/>
      <c r="D1" s="426"/>
      <c r="E1" s="48"/>
      <c r="F1" s="48"/>
      <c r="G1" s="48"/>
      <c r="H1" s="48"/>
      <c r="I1" s="48"/>
      <c r="J1" s="177" t="s">
        <v>106</v>
      </c>
      <c r="K1" s="178"/>
      <c r="L1" s="202"/>
      <c r="M1" s="202"/>
      <c r="N1" s="37"/>
      <c r="O1" s="37"/>
      <c r="P1" s="534" t="s">
        <v>111</v>
      </c>
      <c r="Q1" s="535"/>
      <c r="R1" s="535"/>
    </row>
    <row r="2" spans="1:18" ht="12" customHeight="1" thickBot="1">
      <c r="A2" s="204"/>
      <c r="B2" s="48"/>
      <c r="C2" s="48"/>
      <c r="D2" s="48"/>
      <c r="E2" s="48"/>
      <c r="F2" s="48"/>
      <c r="G2" s="48"/>
      <c r="H2" s="48"/>
      <c r="I2" s="48"/>
      <c r="J2" s="177"/>
      <c r="K2" s="178"/>
      <c r="L2" s="202"/>
      <c r="M2" s="202"/>
      <c r="N2" s="37"/>
      <c r="O2" s="37"/>
      <c r="P2" s="203"/>
      <c r="Q2" s="37"/>
      <c r="R2" s="37"/>
    </row>
    <row r="3" spans="1:19" s="184" customFormat="1" ht="30" customHeight="1" thickBot="1">
      <c r="A3" s="553" t="s">
        <v>109</v>
      </c>
      <c r="B3" s="554"/>
      <c r="C3" s="554"/>
      <c r="D3" s="554"/>
      <c r="E3" s="554"/>
      <c r="F3" s="555"/>
      <c r="G3" s="537" t="s">
        <v>239</v>
      </c>
      <c r="H3" s="538"/>
      <c r="I3" s="538"/>
      <c r="J3" s="538"/>
      <c r="K3" s="538" t="s">
        <v>240</v>
      </c>
      <c r="L3" s="538"/>
      <c r="M3" s="538"/>
      <c r="N3" s="538"/>
      <c r="O3" s="538" t="s">
        <v>241</v>
      </c>
      <c r="P3" s="538"/>
      <c r="Q3" s="538"/>
      <c r="R3" s="539"/>
      <c r="S3" s="182"/>
    </row>
    <row r="4" spans="1:20" ht="18" customHeight="1" thickBot="1">
      <c r="A4" s="566" t="s">
        <v>183</v>
      </c>
      <c r="B4" s="567"/>
      <c r="C4" s="567"/>
      <c r="D4" s="567"/>
      <c r="E4" s="567"/>
      <c r="F4" s="567"/>
      <c r="G4" s="550">
        <f>'F1'!D31+'F2'!D31+'F3'!D31+'F4'!D31</f>
        <v>0</v>
      </c>
      <c r="H4" s="550"/>
      <c r="I4" s="550"/>
      <c r="J4" s="551"/>
      <c r="K4" s="552">
        <f>'F1'!J31+'F2'!J31+'F3'!J31+'F4'!J31</f>
        <v>0</v>
      </c>
      <c r="L4" s="552"/>
      <c r="M4" s="552"/>
      <c r="N4" s="552"/>
      <c r="O4" s="552">
        <f>'F1'!P31+'F2'!P31+'F3'!P31+'F4'!P31</f>
        <v>0</v>
      </c>
      <c r="P4" s="552"/>
      <c r="Q4" s="552"/>
      <c r="R4" s="578"/>
      <c r="T4" s="341" t="s">
        <v>231</v>
      </c>
    </row>
    <row r="5" spans="1:18" ht="27" customHeight="1">
      <c r="A5" s="540" t="s">
        <v>260</v>
      </c>
      <c r="B5" s="541"/>
      <c r="C5" s="541"/>
      <c r="D5" s="541"/>
      <c r="E5" s="541"/>
      <c r="F5" s="541"/>
      <c r="G5" s="542"/>
      <c r="H5" s="543"/>
      <c r="I5" s="543"/>
      <c r="J5" s="543"/>
      <c r="K5" s="543"/>
      <c r="L5" s="543"/>
      <c r="M5" s="543"/>
      <c r="N5" s="543"/>
      <c r="O5" s="543"/>
      <c r="P5" s="543"/>
      <c r="Q5" s="543"/>
      <c r="R5" s="556"/>
    </row>
    <row r="6" spans="1:18" ht="18" customHeight="1">
      <c r="A6" s="544" t="s">
        <v>186</v>
      </c>
      <c r="B6" s="545"/>
      <c r="C6" s="545"/>
      <c r="D6" s="545"/>
      <c r="E6" s="545"/>
      <c r="F6" s="545"/>
      <c r="G6" s="546"/>
      <c r="H6" s="517"/>
      <c r="I6" s="517"/>
      <c r="J6" s="517"/>
      <c r="K6" s="516"/>
      <c r="L6" s="517"/>
      <c r="M6" s="517"/>
      <c r="N6" s="517"/>
      <c r="O6" s="516"/>
      <c r="P6" s="517"/>
      <c r="Q6" s="517"/>
      <c r="R6" s="518"/>
    </row>
    <row r="7" spans="1:18" ht="18" customHeight="1" thickBot="1">
      <c r="A7" s="483" t="s">
        <v>185</v>
      </c>
      <c r="B7" s="484"/>
      <c r="C7" s="484"/>
      <c r="D7" s="484"/>
      <c r="E7" s="484"/>
      <c r="F7" s="484"/>
      <c r="G7" s="485"/>
      <c r="H7" s="486"/>
      <c r="I7" s="486"/>
      <c r="J7" s="486"/>
      <c r="K7" s="487"/>
      <c r="L7" s="486"/>
      <c r="M7" s="486"/>
      <c r="N7" s="486"/>
      <c r="O7" s="487"/>
      <c r="P7" s="486"/>
      <c r="Q7" s="486"/>
      <c r="R7" s="488"/>
    </row>
    <row r="8" spans="1:20" ht="30" customHeight="1">
      <c r="A8" s="557" t="s">
        <v>117</v>
      </c>
      <c r="B8" s="558"/>
      <c r="C8" s="558"/>
      <c r="D8" s="559"/>
      <c r="E8" s="548" t="s">
        <v>107</v>
      </c>
      <c r="F8" s="549"/>
      <c r="G8" s="564"/>
      <c r="H8" s="525"/>
      <c r="I8" s="525"/>
      <c r="J8" s="525"/>
      <c r="K8" s="524"/>
      <c r="L8" s="525"/>
      <c r="M8" s="525"/>
      <c r="N8" s="525"/>
      <c r="O8" s="524"/>
      <c r="P8" s="525"/>
      <c r="Q8" s="525"/>
      <c r="R8" s="526"/>
      <c r="T8" s="522" t="s">
        <v>237</v>
      </c>
    </row>
    <row r="9" spans="1:20" ht="30" customHeight="1">
      <c r="A9" s="458"/>
      <c r="B9" s="457"/>
      <c r="C9" s="457"/>
      <c r="D9" s="560"/>
      <c r="E9" s="491" t="s">
        <v>11</v>
      </c>
      <c r="F9" s="492"/>
      <c r="G9" s="530"/>
      <c r="H9" s="528"/>
      <c r="I9" s="528"/>
      <c r="J9" s="528"/>
      <c r="K9" s="527"/>
      <c r="L9" s="528"/>
      <c r="M9" s="528"/>
      <c r="N9" s="528"/>
      <c r="O9" s="527"/>
      <c r="P9" s="528"/>
      <c r="Q9" s="528"/>
      <c r="R9" s="529"/>
      <c r="T9" s="523"/>
    </row>
    <row r="10" spans="1:20" ht="30" customHeight="1" thickBot="1">
      <c r="A10" s="561"/>
      <c r="B10" s="562"/>
      <c r="C10" s="562"/>
      <c r="D10" s="563"/>
      <c r="E10" s="489" t="s">
        <v>108</v>
      </c>
      <c r="F10" s="490"/>
      <c r="G10" s="565"/>
      <c r="H10" s="520"/>
      <c r="I10" s="520"/>
      <c r="J10" s="520"/>
      <c r="K10" s="519"/>
      <c r="L10" s="520"/>
      <c r="M10" s="520"/>
      <c r="N10" s="520"/>
      <c r="O10" s="519"/>
      <c r="P10" s="520"/>
      <c r="Q10" s="520"/>
      <c r="R10" s="521"/>
      <c r="T10" s="523"/>
    </row>
    <row r="11" spans="1:18" ht="27" customHeight="1" thickBot="1">
      <c r="A11" s="496" t="s">
        <v>118</v>
      </c>
      <c r="B11" s="497"/>
      <c r="C11" s="497"/>
      <c r="D11" s="497"/>
      <c r="E11" s="497"/>
      <c r="F11" s="497"/>
      <c r="G11" s="547"/>
      <c r="H11" s="499"/>
      <c r="I11" s="499"/>
      <c r="J11" s="499"/>
      <c r="K11" s="498"/>
      <c r="L11" s="499"/>
      <c r="M11" s="499"/>
      <c r="N11" s="499"/>
      <c r="O11" s="498"/>
      <c r="P11" s="499"/>
      <c r="Q11" s="499"/>
      <c r="R11" s="500"/>
    </row>
    <row r="12" spans="1:18" ht="27" customHeight="1" hidden="1">
      <c r="A12" s="584" t="s">
        <v>169</v>
      </c>
      <c r="B12" s="585"/>
      <c r="C12" s="585"/>
      <c r="D12" s="585"/>
      <c r="E12" s="585"/>
      <c r="F12" s="585"/>
      <c r="G12" s="586"/>
      <c r="H12" s="587"/>
      <c r="I12" s="587"/>
      <c r="J12" s="587"/>
      <c r="K12" s="588"/>
      <c r="L12" s="587"/>
      <c r="M12" s="587"/>
      <c r="N12" s="587"/>
      <c r="O12" s="588"/>
      <c r="P12" s="587"/>
      <c r="Q12" s="587"/>
      <c r="R12" s="589"/>
    </row>
    <row r="13" spans="1:18" ht="18" customHeight="1" hidden="1" thickBot="1">
      <c r="A13" s="483" t="s">
        <v>184</v>
      </c>
      <c r="B13" s="484"/>
      <c r="C13" s="484"/>
      <c r="D13" s="484"/>
      <c r="E13" s="484"/>
      <c r="F13" s="484"/>
      <c r="G13" s="485"/>
      <c r="H13" s="486"/>
      <c r="I13" s="486"/>
      <c r="J13" s="486"/>
      <c r="K13" s="487"/>
      <c r="L13" s="486"/>
      <c r="M13" s="486"/>
      <c r="N13" s="486"/>
      <c r="O13" s="487"/>
      <c r="P13" s="486"/>
      <c r="Q13" s="486"/>
      <c r="R13" s="488"/>
    </row>
    <row r="14" spans="1:18" ht="13.5" customHeight="1" thickBot="1">
      <c r="A14" s="204"/>
      <c r="B14" s="48"/>
      <c r="C14" s="48"/>
      <c r="D14" s="48"/>
      <c r="E14" s="48"/>
      <c r="F14" s="48"/>
      <c r="G14" s="48"/>
      <c r="H14" s="48"/>
      <c r="I14" s="48"/>
      <c r="J14" s="177"/>
      <c r="K14" s="178"/>
      <c r="L14" s="202"/>
      <c r="M14" s="202"/>
      <c r="N14" s="37"/>
      <c r="O14" s="37"/>
      <c r="P14" s="203"/>
      <c r="Q14" s="37"/>
      <c r="R14" s="37"/>
    </row>
    <row r="15" spans="1:18" ht="36" customHeight="1" thickBot="1">
      <c r="A15" s="503" t="s">
        <v>24</v>
      </c>
      <c r="B15" s="504"/>
      <c r="C15" s="504"/>
      <c r="D15" s="504"/>
      <c r="E15" s="504"/>
      <c r="F15" s="505" t="s">
        <v>255</v>
      </c>
      <c r="G15" s="505"/>
      <c r="H15" s="505"/>
      <c r="I15" s="505"/>
      <c r="J15" s="505"/>
      <c r="K15" s="505"/>
      <c r="L15" s="505"/>
      <c r="M15" s="505"/>
      <c r="N15" s="505"/>
      <c r="O15" s="505"/>
      <c r="P15" s="505"/>
      <c r="Q15" s="505"/>
      <c r="R15" s="506"/>
    </row>
    <row r="16" spans="1:19" s="208" customFormat="1" ht="18" customHeight="1" thickBot="1">
      <c r="A16" s="515" t="s">
        <v>102</v>
      </c>
      <c r="B16" s="507"/>
      <c r="C16" s="507"/>
      <c r="D16" s="507"/>
      <c r="E16" s="514" t="s">
        <v>103</v>
      </c>
      <c r="F16" s="507"/>
      <c r="G16" s="514" t="s">
        <v>104</v>
      </c>
      <c r="H16" s="497"/>
      <c r="I16" s="497"/>
      <c r="J16" s="497"/>
      <c r="K16" s="497"/>
      <c r="L16" s="507" t="s">
        <v>101</v>
      </c>
      <c r="M16" s="497"/>
      <c r="N16" s="497"/>
      <c r="O16" s="497"/>
      <c r="P16" s="497"/>
      <c r="Q16" s="497"/>
      <c r="R16" s="508"/>
      <c r="S16" s="207"/>
    </row>
    <row r="17" spans="1:19" s="210" customFormat="1" ht="18" customHeight="1">
      <c r="A17" s="583"/>
      <c r="B17" s="582"/>
      <c r="C17" s="582"/>
      <c r="D17" s="582"/>
      <c r="E17" s="581"/>
      <c r="F17" s="582"/>
      <c r="G17" s="501"/>
      <c r="H17" s="502"/>
      <c r="I17" s="502"/>
      <c r="J17" s="502"/>
      <c r="K17" s="502"/>
      <c r="L17" s="531"/>
      <c r="M17" s="532"/>
      <c r="N17" s="532"/>
      <c r="O17" s="532"/>
      <c r="P17" s="532"/>
      <c r="Q17" s="532"/>
      <c r="R17" s="533"/>
      <c r="S17" s="209"/>
    </row>
    <row r="18" spans="1:19" s="210" customFormat="1" ht="18" customHeight="1">
      <c r="A18" s="579"/>
      <c r="B18" s="580"/>
      <c r="C18" s="580"/>
      <c r="D18" s="580"/>
      <c r="E18" s="509"/>
      <c r="F18" s="580"/>
      <c r="G18" s="509"/>
      <c r="H18" s="510"/>
      <c r="I18" s="510"/>
      <c r="J18" s="510"/>
      <c r="K18" s="510"/>
      <c r="L18" s="568"/>
      <c r="M18" s="569"/>
      <c r="N18" s="569"/>
      <c r="O18" s="569"/>
      <c r="P18" s="569"/>
      <c r="Q18" s="569"/>
      <c r="R18" s="570"/>
      <c r="S18" s="209"/>
    </row>
    <row r="19" spans="1:19" s="210" customFormat="1" ht="18" customHeight="1" thickBot="1">
      <c r="A19" s="511"/>
      <c r="B19" s="512"/>
      <c r="C19" s="512"/>
      <c r="D19" s="512"/>
      <c r="E19" s="513"/>
      <c r="F19" s="512"/>
      <c r="G19" s="513"/>
      <c r="H19" s="574"/>
      <c r="I19" s="574"/>
      <c r="J19" s="574"/>
      <c r="K19" s="574"/>
      <c r="L19" s="571"/>
      <c r="M19" s="572"/>
      <c r="N19" s="572"/>
      <c r="O19" s="572"/>
      <c r="P19" s="572"/>
      <c r="Q19" s="572"/>
      <c r="R19" s="573"/>
      <c r="S19" s="209"/>
    </row>
    <row r="20" spans="1:18" ht="18" customHeight="1">
      <c r="A20" s="204"/>
      <c r="B20" s="48"/>
      <c r="C20" s="48"/>
      <c r="D20" s="48"/>
      <c r="E20" s="48"/>
      <c r="F20" s="48"/>
      <c r="G20" s="48"/>
      <c r="H20" s="48"/>
      <c r="I20" s="48"/>
      <c r="J20" s="177"/>
      <c r="K20" s="178"/>
      <c r="L20" s="202"/>
      <c r="M20" s="202"/>
      <c r="N20" s="37"/>
      <c r="O20" s="37"/>
      <c r="P20" s="203"/>
      <c r="Q20" s="37"/>
      <c r="R20" s="37"/>
    </row>
    <row r="21" spans="1:20" ht="30" customHeight="1">
      <c r="A21" s="493"/>
      <c r="B21" s="493"/>
      <c r="C21" s="493"/>
      <c r="D21" s="493"/>
      <c r="E21" s="196"/>
      <c r="F21" s="494"/>
      <c r="G21" s="494"/>
      <c r="H21" s="494"/>
      <c r="I21" s="494"/>
      <c r="J21" s="494"/>
      <c r="K21" s="494"/>
      <c r="L21" s="494"/>
      <c r="M21" s="197"/>
      <c r="N21" s="495"/>
      <c r="O21" s="495"/>
      <c r="P21" s="495"/>
      <c r="Q21" s="495"/>
      <c r="R21" s="495"/>
      <c r="S21" s="197"/>
      <c r="T21" s="198" t="s">
        <v>129</v>
      </c>
    </row>
    <row r="22" spans="1:20" s="201" customFormat="1" ht="12" customHeight="1">
      <c r="A22" s="481" t="s">
        <v>3</v>
      </c>
      <c r="B22" s="482"/>
      <c r="C22" s="482"/>
      <c r="D22" s="482"/>
      <c r="E22" s="49"/>
      <c r="F22" s="481" t="s">
        <v>5</v>
      </c>
      <c r="G22" s="482"/>
      <c r="H22" s="482"/>
      <c r="I22" s="482"/>
      <c r="J22" s="482"/>
      <c r="K22" s="482"/>
      <c r="L22" s="482"/>
      <c r="M22" s="47"/>
      <c r="N22" s="481" t="s">
        <v>4</v>
      </c>
      <c r="O22" s="482"/>
      <c r="P22" s="482"/>
      <c r="Q22" s="482"/>
      <c r="R22" s="482"/>
      <c r="S22" s="199"/>
      <c r="T22" s="200"/>
    </row>
    <row r="23" spans="1:19" s="200" customFormat="1" ht="12" customHeight="1">
      <c r="A23" s="577"/>
      <c r="B23" s="535"/>
      <c r="C23" s="535"/>
      <c r="D23" s="535"/>
      <c r="E23" s="535"/>
      <c r="F23" s="535"/>
      <c r="G23" s="535"/>
      <c r="H23" s="535"/>
      <c r="I23" s="535"/>
      <c r="J23" s="535"/>
      <c r="K23" s="535"/>
      <c r="L23" s="535"/>
      <c r="M23" s="535"/>
      <c r="N23" s="535"/>
      <c r="O23" s="535"/>
      <c r="P23" s="535"/>
      <c r="Q23" s="535"/>
      <c r="R23" s="535"/>
      <c r="S23" s="199"/>
    </row>
    <row r="24" spans="1:20" ht="30" customHeight="1">
      <c r="A24" s="493"/>
      <c r="B24" s="493"/>
      <c r="C24" s="493"/>
      <c r="D24" s="493"/>
      <c r="E24" s="196"/>
      <c r="F24" s="494"/>
      <c r="G24" s="494"/>
      <c r="H24" s="494"/>
      <c r="I24" s="494"/>
      <c r="J24" s="494"/>
      <c r="K24" s="494"/>
      <c r="L24" s="494"/>
      <c r="M24" s="197"/>
      <c r="N24" s="495"/>
      <c r="O24" s="495"/>
      <c r="P24" s="495"/>
      <c r="Q24" s="495"/>
      <c r="R24" s="495"/>
      <c r="S24" s="197"/>
      <c r="T24" s="198" t="s">
        <v>129</v>
      </c>
    </row>
    <row r="25" spans="1:20" ht="12" customHeight="1">
      <c r="A25" s="481" t="s">
        <v>3</v>
      </c>
      <c r="B25" s="482"/>
      <c r="C25" s="482"/>
      <c r="D25" s="482"/>
      <c r="E25" s="49"/>
      <c r="F25" s="575" t="s">
        <v>256</v>
      </c>
      <c r="G25" s="409"/>
      <c r="H25" s="409"/>
      <c r="I25" s="409"/>
      <c r="J25" s="409"/>
      <c r="K25" s="409"/>
      <c r="L25" s="409"/>
      <c r="M25" s="576"/>
      <c r="N25" s="481" t="s">
        <v>4</v>
      </c>
      <c r="O25" s="482"/>
      <c r="P25" s="482"/>
      <c r="Q25" s="482"/>
      <c r="R25" s="482"/>
      <c r="S25" s="199"/>
      <c r="T25" s="200"/>
    </row>
    <row r="26" spans="1:18" ht="12" customHeight="1">
      <c r="A26" s="204"/>
      <c r="B26" s="48"/>
      <c r="C26" s="48"/>
      <c r="D26" s="48"/>
      <c r="E26" s="48"/>
      <c r="F26" s="48"/>
      <c r="G26" s="48"/>
      <c r="H26" s="48"/>
      <c r="I26" s="48"/>
      <c r="J26" s="177"/>
      <c r="K26" s="178"/>
      <c r="L26" s="202"/>
      <c r="M26" s="202"/>
      <c r="N26" s="37"/>
      <c r="O26" s="37"/>
      <c r="P26" s="203"/>
      <c r="Q26" s="37"/>
      <c r="R26" s="37"/>
    </row>
    <row r="27" spans="1:18" ht="55.5" customHeight="1">
      <c r="A27" s="479" t="s">
        <v>170</v>
      </c>
      <c r="B27" s="479"/>
      <c r="C27" s="479"/>
      <c r="D27" s="479"/>
      <c r="E27" s="479"/>
      <c r="F27" s="479"/>
      <c r="G27" s="479"/>
      <c r="H27" s="479"/>
      <c r="I27" s="479"/>
      <c r="J27" s="479"/>
      <c r="K27" s="479"/>
      <c r="L27" s="479"/>
      <c r="M27" s="479"/>
      <c r="N27" s="479"/>
      <c r="O27" s="479"/>
      <c r="P27" s="479"/>
      <c r="Q27" s="479"/>
      <c r="R27" s="479"/>
    </row>
    <row r="28" spans="1:18" ht="42" customHeight="1">
      <c r="A28" s="479" t="s">
        <v>258</v>
      </c>
      <c r="B28" s="479"/>
      <c r="C28" s="479"/>
      <c r="D28" s="479"/>
      <c r="E28" s="479"/>
      <c r="F28" s="479"/>
      <c r="G28" s="479"/>
      <c r="H28" s="479"/>
      <c r="I28" s="479"/>
      <c r="J28" s="479"/>
      <c r="K28" s="479"/>
      <c r="L28" s="479"/>
      <c r="M28" s="479"/>
      <c r="N28" s="479"/>
      <c r="O28" s="479"/>
      <c r="P28" s="479"/>
      <c r="Q28" s="479"/>
      <c r="R28" s="479"/>
    </row>
    <row r="29" spans="1:19" ht="52.5" customHeight="1">
      <c r="A29" s="479" t="s">
        <v>257</v>
      </c>
      <c r="B29" s="480"/>
      <c r="C29" s="480"/>
      <c r="D29" s="480"/>
      <c r="E29" s="480"/>
      <c r="F29" s="480"/>
      <c r="G29" s="480"/>
      <c r="H29" s="480"/>
      <c r="I29" s="480"/>
      <c r="J29" s="480"/>
      <c r="K29" s="480"/>
      <c r="L29" s="480"/>
      <c r="M29" s="480"/>
      <c r="N29" s="480"/>
      <c r="O29" s="480"/>
      <c r="P29" s="480"/>
      <c r="Q29" s="480"/>
      <c r="R29" s="480"/>
      <c r="S29" s="376"/>
    </row>
    <row r="30" s="35" customFormat="1" ht="12.75"/>
    <row r="31" ht="38.25" customHeight="1"/>
    <row r="34" spans="6:7" ht="12.75">
      <c r="F34" s="200"/>
      <c r="G34" s="200"/>
    </row>
  </sheetData>
  <sheetProtection sheet="1" selectLockedCells="1"/>
  <mergeCells count="82">
    <mergeCell ref="O4:R4"/>
    <mergeCell ref="A18:D18"/>
    <mergeCell ref="E18:F18"/>
    <mergeCell ref="E17:F17"/>
    <mergeCell ref="A17:D17"/>
    <mergeCell ref="E16:F16"/>
    <mergeCell ref="A12:F12"/>
    <mergeCell ref="G12:J12"/>
    <mergeCell ref="K12:N12"/>
    <mergeCell ref="O12:R12"/>
    <mergeCell ref="A28:R28"/>
    <mergeCell ref="A27:R27"/>
    <mergeCell ref="L18:R18"/>
    <mergeCell ref="L19:R19"/>
    <mergeCell ref="G19:K19"/>
    <mergeCell ref="A25:D25"/>
    <mergeCell ref="F25:M25"/>
    <mergeCell ref="A23:R23"/>
    <mergeCell ref="N25:R25"/>
    <mergeCell ref="A21:D21"/>
    <mergeCell ref="K13:N13"/>
    <mergeCell ref="O13:R13"/>
    <mergeCell ref="A3:F3"/>
    <mergeCell ref="K5:N5"/>
    <mergeCell ref="O5:R5"/>
    <mergeCell ref="A8:D10"/>
    <mergeCell ref="G8:J8"/>
    <mergeCell ref="K8:N8"/>
    <mergeCell ref="G10:J10"/>
    <mergeCell ref="A4:F4"/>
    <mergeCell ref="G11:J11"/>
    <mergeCell ref="K11:N11"/>
    <mergeCell ref="K6:N6"/>
    <mergeCell ref="E8:F8"/>
    <mergeCell ref="G4:J4"/>
    <mergeCell ref="K4:N4"/>
    <mergeCell ref="L17:R17"/>
    <mergeCell ref="P1:R1"/>
    <mergeCell ref="A1:D1"/>
    <mergeCell ref="G3:J3"/>
    <mergeCell ref="K3:N3"/>
    <mergeCell ref="O3:R3"/>
    <mergeCell ref="A5:F5"/>
    <mergeCell ref="G5:J5"/>
    <mergeCell ref="A6:F6"/>
    <mergeCell ref="G6:J6"/>
    <mergeCell ref="G16:K16"/>
    <mergeCell ref="A16:D16"/>
    <mergeCell ref="O6:R6"/>
    <mergeCell ref="O10:R10"/>
    <mergeCell ref="T8:T10"/>
    <mergeCell ref="O8:R8"/>
    <mergeCell ref="O9:R9"/>
    <mergeCell ref="K10:N10"/>
    <mergeCell ref="G9:J9"/>
    <mergeCell ref="K9:N9"/>
    <mergeCell ref="F21:L21"/>
    <mergeCell ref="N21:R21"/>
    <mergeCell ref="A22:D22"/>
    <mergeCell ref="G18:K18"/>
    <mergeCell ref="A19:D19"/>
    <mergeCell ref="E19:F19"/>
    <mergeCell ref="A24:D24"/>
    <mergeCell ref="F24:L24"/>
    <mergeCell ref="N24:R24"/>
    <mergeCell ref="A11:F11"/>
    <mergeCell ref="O11:R11"/>
    <mergeCell ref="F22:L22"/>
    <mergeCell ref="G17:K17"/>
    <mergeCell ref="A15:E15"/>
    <mergeCell ref="F15:R15"/>
    <mergeCell ref="L16:R16"/>
    <mergeCell ref="A29:R29"/>
    <mergeCell ref="N22:R22"/>
    <mergeCell ref="A13:F13"/>
    <mergeCell ref="G13:J13"/>
    <mergeCell ref="A7:F7"/>
    <mergeCell ref="G7:J7"/>
    <mergeCell ref="K7:N7"/>
    <mergeCell ref="O7:R7"/>
    <mergeCell ref="E10:F10"/>
    <mergeCell ref="E9:F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13"/>
  <sheetViews>
    <sheetView zoomScalePageLayoutView="0" workbookViewId="0" topLeftCell="A1">
      <selection activeCell="C4" sqref="C4:R4"/>
    </sheetView>
  </sheetViews>
  <sheetFormatPr defaultColWidth="9.140625" defaultRowHeight="12.75"/>
  <cols>
    <col min="1" max="18" width="4.7109375" style="5" customWidth="1"/>
    <col min="19" max="19" width="2.7109375" style="35" customWidth="1"/>
    <col min="20" max="20" width="18.140625" style="5" customWidth="1"/>
    <col min="21" max="16384" width="9.140625" style="5" customWidth="1"/>
  </cols>
  <sheetData>
    <row r="1" spans="1:19" ht="28.5" customHeight="1">
      <c r="A1" s="608" t="s">
        <v>259</v>
      </c>
      <c r="B1" s="440"/>
      <c r="C1" s="440"/>
      <c r="D1" s="440"/>
      <c r="E1" s="609" t="s">
        <v>194</v>
      </c>
      <c r="F1" s="609"/>
      <c r="G1" s="609"/>
      <c r="H1" s="609"/>
      <c r="I1" s="609"/>
      <c r="J1" s="609"/>
      <c r="K1" s="609"/>
      <c r="L1" s="609"/>
      <c r="M1" s="609"/>
      <c r="N1" s="609"/>
      <c r="O1" s="609"/>
      <c r="P1" s="342"/>
      <c r="Q1" s="342"/>
      <c r="R1" s="348" t="s">
        <v>112</v>
      </c>
      <c r="S1" s="343"/>
    </row>
    <row r="2" spans="1:19" s="84" customFormat="1" ht="7.5" customHeight="1" thickBot="1">
      <c r="A2" s="180"/>
      <c r="B2" s="180"/>
      <c r="C2" s="180"/>
      <c r="D2" s="180"/>
      <c r="E2" s="180"/>
      <c r="F2" s="180"/>
      <c r="G2" s="180"/>
      <c r="H2" s="180"/>
      <c r="I2" s="180"/>
      <c r="J2" s="180"/>
      <c r="K2" s="180"/>
      <c r="L2" s="180"/>
      <c r="M2" s="180"/>
      <c r="N2" s="180"/>
      <c r="O2" s="180"/>
      <c r="P2" s="180"/>
      <c r="Q2" s="180"/>
      <c r="R2" s="181"/>
      <c r="S2" s="148"/>
    </row>
    <row r="3" spans="1:20" s="84" customFormat="1" ht="18">
      <c r="A3" s="344" t="s">
        <v>211</v>
      </c>
      <c r="B3" s="345"/>
      <c r="C3" s="345"/>
      <c r="D3" s="345"/>
      <c r="E3" s="345"/>
      <c r="F3" s="345"/>
      <c r="G3" s="345"/>
      <c r="H3" s="345"/>
      <c r="I3" s="345"/>
      <c r="J3" s="345"/>
      <c r="K3" s="345"/>
      <c r="L3" s="345"/>
      <c r="M3" s="345"/>
      <c r="N3" s="345"/>
      <c r="O3" s="345"/>
      <c r="P3" s="345"/>
      <c r="Q3" s="345"/>
      <c r="R3" s="346"/>
      <c r="S3" s="187"/>
      <c r="T3" s="188"/>
    </row>
    <row r="4" spans="1:20" s="84" customFormat="1" ht="27" customHeight="1">
      <c r="A4" s="596" t="s">
        <v>212</v>
      </c>
      <c r="B4" s="597"/>
      <c r="C4" s="598" t="str">
        <f>A!C6:R6</f>
        <v> </v>
      </c>
      <c r="D4" s="599"/>
      <c r="E4" s="599"/>
      <c r="F4" s="599"/>
      <c r="G4" s="599"/>
      <c r="H4" s="599"/>
      <c r="I4" s="599"/>
      <c r="J4" s="599"/>
      <c r="K4" s="599"/>
      <c r="L4" s="599"/>
      <c r="M4" s="599"/>
      <c r="N4" s="599"/>
      <c r="O4" s="599"/>
      <c r="P4" s="599"/>
      <c r="Q4" s="599"/>
      <c r="R4" s="600"/>
      <c r="S4" s="148"/>
      <c r="T4" s="189" t="s">
        <v>210</v>
      </c>
    </row>
    <row r="5" spans="1:20" s="84" customFormat="1" ht="18" customHeight="1">
      <c r="A5" s="601" t="s">
        <v>213</v>
      </c>
      <c r="B5" s="602"/>
      <c r="C5" s="602"/>
      <c r="D5" s="602"/>
      <c r="E5" s="602"/>
      <c r="F5" s="602"/>
      <c r="G5" s="602"/>
      <c r="H5" s="603"/>
      <c r="I5" s="603"/>
      <c r="J5" s="603"/>
      <c r="K5" s="603"/>
      <c r="L5" s="604"/>
      <c r="M5" s="604"/>
      <c r="N5" s="604"/>
      <c r="O5" s="605" t="s">
        <v>114</v>
      </c>
      <c r="P5" s="606"/>
      <c r="Q5" s="606"/>
      <c r="R5" s="607"/>
      <c r="S5" s="187"/>
      <c r="T5" s="188"/>
    </row>
    <row r="6" spans="1:20" s="84" customFormat="1" ht="282" customHeight="1">
      <c r="A6" s="593"/>
      <c r="B6" s="594"/>
      <c r="C6" s="594"/>
      <c r="D6" s="594"/>
      <c r="E6" s="594"/>
      <c r="F6" s="594"/>
      <c r="G6" s="594"/>
      <c r="H6" s="594"/>
      <c r="I6" s="594"/>
      <c r="J6" s="594"/>
      <c r="K6" s="594"/>
      <c r="L6" s="594"/>
      <c r="M6" s="594"/>
      <c r="N6" s="594"/>
      <c r="O6" s="594"/>
      <c r="P6" s="594"/>
      <c r="Q6" s="594"/>
      <c r="R6" s="595"/>
      <c r="S6" s="148"/>
      <c r="T6" s="189" t="s">
        <v>168</v>
      </c>
    </row>
    <row r="7" spans="1:20" s="84" customFormat="1" ht="18">
      <c r="A7" s="353" t="s">
        <v>192</v>
      </c>
      <c r="B7" s="354"/>
      <c r="C7" s="354"/>
      <c r="D7" s="354"/>
      <c r="E7" s="354"/>
      <c r="F7" s="354"/>
      <c r="G7" s="354"/>
      <c r="H7" s="354"/>
      <c r="I7" s="354"/>
      <c r="J7" s="354"/>
      <c r="K7" s="354"/>
      <c r="L7" s="354"/>
      <c r="M7" s="354"/>
      <c r="N7" s="354"/>
      <c r="O7" s="354"/>
      <c r="P7" s="354"/>
      <c r="Q7" s="354"/>
      <c r="R7" s="355"/>
      <c r="S7" s="187"/>
      <c r="T7" s="188"/>
    </row>
    <row r="8" spans="1:20" s="84" customFormat="1" ht="46.5" customHeight="1" thickBot="1">
      <c r="A8" s="452" t="s">
        <v>193</v>
      </c>
      <c r="B8" s="453"/>
      <c r="C8" s="610"/>
      <c r="D8" s="610"/>
      <c r="E8" s="610"/>
      <c r="F8" s="610"/>
      <c r="G8" s="610"/>
      <c r="H8" s="610"/>
      <c r="I8" s="610"/>
      <c r="J8" s="610"/>
      <c r="K8" s="610"/>
      <c r="L8" s="610"/>
      <c r="M8" s="610"/>
      <c r="N8" s="610"/>
      <c r="O8" s="610"/>
      <c r="P8" s="610"/>
      <c r="Q8" s="610"/>
      <c r="R8" s="611"/>
      <c r="S8" s="148"/>
      <c r="T8" s="288"/>
    </row>
    <row r="9" spans="1:20" s="352" customFormat="1" ht="18.75" thickBot="1">
      <c r="A9" s="349"/>
      <c r="B9" s="347"/>
      <c r="C9" s="347"/>
      <c r="D9" s="347"/>
      <c r="E9" s="347"/>
      <c r="F9" s="347"/>
      <c r="G9" s="347"/>
      <c r="H9" s="347"/>
      <c r="I9" s="347"/>
      <c r="J9" s="347"/>
      <c r="K9" s="347"/>
      <c r="L9" s="347"/>
      <c r="M9" s="347"/>
      <c r="N9" s="347"/>
      <c r="O9" s="347"/>
      <c r="P9" s="347"/>
      <c r="Q9" s="347"/>
      <c r="R9" s="347"/>
      <c r="S9" s="350"/>
      <c r="T9" s="351"/>
    </row>
    <row r="10" spans="1:20" s="84" customFormat="1" ht="18">
      <c r="A10" s="344" t="s">
        <v>189</v>
      </c>
      <c r="B10" s="345"/>
      <c r="C10" s="345"/>
      <c r="D10" s="345"/>
      <c r="E10" s="345"/>
      <c r="F10" s="345"/>
      <c r="G10" s="345"/>
      <c r="H10" s="345"/>
      <c r="I10" s="345"/>
      <c r="J10" s="345"/>
      <c r="K10" s="345"/>
      <c r="L10" s="345"/>
      <c r="M10" s="345"/>
      <c r="N10" s="345"/>
      <c r="O10" s="345"/>
      <c r="P10" s="345"/>
      <c r="Q10" s="345"/>
      <c r="R10" s="346"/>
      <c r="S10" s="187"/>
      <c r="T10" s="188"/>
    </row>
    <row r="11" spans="1:20" s="84" customFormat="1" ht="27" customHeight="1">
      <c r="A11" s="596" t="s">
        <v>190</v>
      </c>
      <c r="B11" s="597"/>
      <c r="C11" s="598"/>
      <c r="D11" s="598"/>
      <c r="E11" s="598"/>
      <c r="F11" s="598"/>
      <c r="G11" s="598"/>
      <c r="H11" s="598"/>
      <c r="I11" s="598"/>
      <c r="J11" s="598"/>
      <c r="K11" s="598"/>
      <c r="L11" s="598"/>
      <c r="M11" s="598"/>
      <c r="N11" s="598"/>
      <c r="O11" s="598"/>
      <c r="P11" s="598"/>
      <c r="Q11" s="598"/>
      <c r="R11" s="612"/>
      <c r="S11" s="148"/>
      <c r="T11" s="288"/>
    </row>
    <row r="12" spans="1:20" s="84" customFormat="1" ht="18" customHeight="1">
      <c r="A12" s="601" t="s">
        <v>191</v>
      </c>
      <c r="B12" s="602"/>
      <c r="C12" s="602"/>
      <c r="D12" s="602"/>
      <c r="E12" s="602"/>
      <c r="F12" s="602"/>
      <c r="G12" s="602"/>
      <c r="H12" s="603"/>
      <c r="I12" s="603"/>
      <c r="J12" s="603"/>
      <c r="K12" s="603"/>
      <c r="L12" s="604"/>
      <c r="M12" s="604"/>
      <c r="N12" s="604"/>
      <c r="O12" s="605" t="s">
        <v>214</v>
      </c>
      <c r="P12" s="606"/>
      <c r="Q12" s="606"/>
      <c r="R12" s="607"/>
      <c r="S12" s="187"/>
      <c r="T12" s="188"/>
    </row>
    <row r="13" spans="1:20" s="84" customFormat="1" ht="179.25" customHeight="1" thickBot="1">
      <c r="A13" s="590"/>
      <c r="B13" s="591"/>
      <c r="C13" s="591"/>
      <c r="D13" s="591"/>
      <c r="E13" s="591"/>
      <c r="F13" s="591"/>
      <c r="G13" s="591"/>
      <c r="H13" s="591"/>
      <c r="I13" s="591"/>
      <c r="J13" s="591"/>
      <c r="K13" s="591"/>
      <c r="L13" s="591"/>
      <c r="M13" s="591"/>
      <c r="N13" s="591"/>
      <c r="O13" s="591"/>
      <c r="P13" s="591"/>
      <c r="Q13" s="591"/>
      <c r="R13" s="592"/>
      <c r="S13" s="148"/>
      <c r="T13" s="189" t="s">
        <v>168</v>
      </c>
    </row>
  </sheetData>
  <sheetProtection sheet="1" selectLockedCells="1"/>
  <mergeCells count="16">
    <mergeCell ref="A1:D1"/>
    <mergeCell ref="E1:O1"/>
    <mergeCell ref="A8:B8"/>
    <mergeCell ref="C8:R8"/>
    <mergeCell ref="C11:R11"/>
    <mergeCell ref="A12:K12"/>
    <mergeCell ref="L12:N12"/>
    <mergeCell ref="O12:R12"/>
    <mergeCell ref="A13:R13"/>
    <mergeCell ref="A6:R6"/>
    <mergeCell ref="A4:B4"/>
    <mergeCell ref="C4:R4"/>
    <mergeCell ref="A5:K5"/>
    <mergeCell ref="L5:N5"/>
    <mergeCell ref="O5:R5"/>
    <mergeCell ref="A11:B1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8"/>
  <sheetViews>
    <sheetView zoomScalePageLayoutView="0" workbookViewId="0" topLeftCell="A1">
      <selection activeCell="A7" sqref="A7"/>
    </sheetView>
  </sheetViews>
  <sheetFormatPr defaultColWidth="9.140625" defaultRowHeight="12.75"/>
  <cols>
    <col min="1" max="1" width="34.8515625" style="5" customWidth="1"/>
    <col min="2" max="2" width="53.28125" style="5" customWidth="1"/>
    <col min="3" max="6" width="6.8515625" style="5" customWidth="1"/>
    <col min="7" max="8" width="8.57421875" style="5" customWidth="1"/>
    <col min="9" max="9" width="2.7109375" style="35" customWidth="1"/>
    <col min="10" max="10" width="15.7109375" style="5" customWidth="1"/>
    <col min="11" max="16384" width="9.140625" style="5" customWidth="1"/>
  </cols>
  <sheetData>
    <row r="1" spans="1:8" ht="24" customHeight="1">
      <c r="A1" s="10" t="s">
        <v>259</v>
      </c>
      <c r="B1" s="613" t="s">
        <v>52</v>
      </c>
      <c r="C1" s="614"/>
      <c r="D1" s="614"/>
      <c r="E1" s="614"/>
      <c r="F1" s="614"/>
      <c r="G1" s="211"/>
      <c r="H1" s="38" t="s">
        <v>113</v>
      </c>
    </row>
    <row r="2" spans="1:9" s="24" customFormat="1" ht="12">
      <c r="A2" s="16"/>
      <c r="B2" s="23"/>
      <c r="D2" s="17"/>
      <c r="E2" s="17"/>
      <c r="F2" s="17"/>
      <c r="G2" s="25"/>
      <c r="H2" s="25"/>
      <c r="I2" s="117"/>
    </row>
    <row r="3" spans="1:9" s="24" customFormat="1" ht="15">
      <c r="A3" s="39" t="s">
        <v>26</v>
      </c>
      <c r="B3" s="615" t="str">
        <f>A!D10</f>
        <v> </v>
      </c>
      <c r="C3" s="616"/>
      <c r="D3" s="617"/>
      <c r="E3" s="22"/>
      <c r="F3" s="22"/>
      <c r="H3" s="32"/>
      <c r="I3" s="117"/>
    </row>
    <row r="4" spans="1:9" s="24" customFormat="1" ht="22.5" customHeight="1" thickBot="1">
      <c r="A4" s="25"/>
      <c r="B4" s="12"/>
      <c r="C4" s="37"/>
      <c r="D4" s="22"/>
      <c r="E4" s="22"/>
      <c r="F4" s="22"/>
      <c r="H4" s="32"/>
      <c r="I4" s="117"/>
    </row>
    <row r="5" spans="1:8" ht="15.75" customHeight="1">
      <c r="A5" s="621" t="s">
        <v>27</v>
      </c>
      <c r="B5" s="623" t="s">
        <v>29</v>
      </c>
      <c r="C5" s="618" t="s">
        <v>7</v>
      </c>
      <c r="D5" s="619"/>
      <c r="E5" s="619"/>
      <c r="F5" s="620"/>
      <c r="G5" s="50" t="s">
        <v>20</v>
      </c>
      <c r="H5" s="51" t="s">
        <v>8</v>
      </c>
    </row>
    <row r="6" spans="1:8" ht="15.75" customHeight="1">
      <c r="A6" s="622"/>
      <c r="B6" s="624"/>
      <c r="C6" s="52">
        <f>A!$G$34</f>
        <v>2020</v>
      </c>
      <c r="D6" s="53">
        <f>C6+1</f>
        <v>2021</v>
      </c>
      <c r="E6" s="53">
        <f>D6+1</f>
        <v>2022</v>
      </c>
      <c r="F6" s="54">
        <f>E6+1</f>
        <v>2023</v>
      </c>
      <c r="G6" s="55"/>
      <c r="H6" s="56"/>
    </row>
    <row r="7" spans="1:8" ht="28.5" customHeight="1">
      <c r="A7" s="165"/>
      <c r="B7" s="166"/>
      <c r="C7" s="156"/>
      <c r="D7" s="157"/>
      <c r="E7" s="158"/>
      <c r="F7" s="159"/>
      <c r="G7" s="160"/>
      <c r="H7" s="161"/>
    </row>
    <row r="8" spans="1:8" ht="28.5" customHeight="1">
      <c r="A8" s="165"/>
      <c r="B8" s="166"/>
      <c r="C8" s="156"/>
      <c r="D8" s="157"/>
      <c r="E8" s="158"/>
      <c r="F8" s="159"/>
      <c r="G8" s="160"/>
      <c r="H8" s="161"/>
    </row>
    <row r="9" spans="1:8" ht="28.5" customHeight="1">
      <c r="A9" s="165"/>
      <c r="B9" s="166"/>
      <c r="C9" s="156"/>
      <c r="D9" s="157"/>
      <c r="E9" s="158"/>
      <c r="F9" s="159"/>
      <c r="G9" s="160"/>
      <c r="H9" s="161"/>
    </row>
    <row r="10" spans="1:8" ht="28.5" customHeight="1">
      <c r="A10" s="165"/>
      <c r="B10" s="166"/>
      <c r="C10" s="156"/>
      <c r="D10" s="157"/>
      <c r="E10" s="158"/>
      <c r="F10" s="159"/>
      <c r="G10" s="160"/>
      <c r="H10" s="161"/>
    </row>
    <row r="11" spans="1:8" ht="28.5" customHeight="1">
      <c r="A11" s="165"/>
      <c r="B11" s="166"/>
      <c r="C11" s="156"/>
      <c r="D11" s="157"/>
      <c r="E11" s="158"/>
      <c r="F11" s="159"/>
      <c r="G11" s="160"/>
      <c r="H11" s="161"/>
    </row>
    <row r="12" spans="1:8" ht="28.5" customHeight="1">
      <c r="A12" s="165"/>
      <c r="B12" s="166"/>
      <c r="C12" s="156"/>
      <c r="D12" s="157"/>
      <c r="E12" s="158"/>
      <c r="F12" s="159"/>
      <c r="G12" s="160"/>
      <c r="H12" s="161"/>
    </row>
    <row r="13" spans="1:8" ht="28.5" customHeight="1">
      <c r="A13" s="165"/>
      <c r="B13" s="166"/>
      <c r="C13" s="156"/>
      <c r="D13" s="157"/>
      <c r="E13" s="158"/>
      <c r="F13" s="159"/>
      <c r="G13" s="160"/>
      <c r="H13" s="161"/>
    </row>
    <row r="14" spans="1:8" ht="28.5" customHeight="1">
      <c r="A14" s="165"/>
      <c r="B14" s="166"/>
      <c r="C14" s="156"/>
      <c r="D14" s="157"/>
      <c r="E14" s="158"/>
      <c r="F14" s="159"/>
      <c r="G14" s="160"/>
      <c r="H14" s="161"/>
    </row>
    <row r="15" spans="1:8" ht="28.5" customHeight="1">
      <c r="A15" s="165"/>
      <c r="B15" s="166"/>
      <c r="C15" s="156"/>
      <c r="D15" s="157"/>
      <c r="E15" s="158"/>
      <c r="F15" s="159"/>
      <c r="G15" s="160"/>
      <c r="H15" s="161"/>
    </row>
    <row r="16" spans="1:8" ht="28.5" customHeight="1">
      <c r="A16" s="165"/>
      <c r="B16" s="166"/>
      <c r="C16" s="156"/>
      <c r="D16" s="157"/>
      <c r="E16" s="158"/>
      <c r="F16" s="159"/>
      <c r="G16" s="160"/>
      <c r="H16" s="161"/>
    </row>
    <row r="17" spans="1:8" ht="28.5" customHeight="1" thickBot="1">
      <c r="A17" s="165"/>
      <c r="B17" s="166"/>
      <c r="C17" s="156"/>
      <c r="D17" s="157"/>
      <c r="E17" s="158"/>
      <c r="F17" s="159"/>
      <c r="G17" s="160"/>
      <c r="H17" s="161"/>
    </row>
    <row r="18" spans="1:8" ht="15" customHeight="1">
      <c r="A18" s="43" t="s">
        <v>116</v>
      </c>
      <c r="B18" s="40"/>
      <c r="C18" s="41"/>
      <c r="D18" s="41"/>
      <c r="E18" s="41"/>
      <c r="F18" s="41"/>
      <c r="G18" s="42"/>
      <c r="H18" s="42"/>
    </row>
    <row r="19" s="35" customFormat="1" ht="12.75"/>
  </sheetData>
  <sheetProtection sheet="1" selectLockedCells="1"/>
  <mergeCells count="5">
    <mergeCell ref="B1:F1"/>
    <mergeCell ref="B3:D3"/>
    <mergeCell ref="C5:F5"/>
    <mergeCell ref="A5:A6"/>
    <mergeCell ref="B5:B6"/>
  </mergeCells>
  <printOptions/>
  <pageMargins left="0.75" right="0.75" top="1" bottom="1" header="0.5" footer="0.5"/>
  <pageSetup horizontalDpi="600" verticalDpi="600" orientation="landscape" paperSize="9" r:id="rId2"/>
  <legacyDrawing r:id="rId1"/>
</worksheet>
</file>

<file path=xl/worksheets/sheet7.xml><?xml version="1.0" encoding="utf-8"?>
<worksheet xmlns="http://schemas.openxmlformats.org/spreadsheetml/2006/main" xmlns:r="http://schemas.openxmlformats.org/officeDocument/2006/relationships">
  <dimension ref="A1:P31"/>
  <sheetViews>
    <sheetView zoomScalePageLayoutView="0" workbookViewId="0" topLeftCell="A1">
      <selection activeCell="A8" sqref="A8"/>
    </sheetView>
  </sheetViews>
  <sheetFormatPr defaultColWidth="9.140625" defaultRowHeight="12.75"/>
  <cols>
    <col min="1" max="1" width="18.00390625" style="5" customWidth="1"/>
    <col min="2" max="2" width="16.140625" style="5" customWidth="1"/>
    <col min="3" max="3" width="6.28125" style="5" bestFit="1" customWidth="1"/>
    <col min="4" max="4" width="6.57421875" style="5" customWidth="1"/>
    <col min="5" max="5" width="6.28125" style="5" customWidth="1"/>
    <col min="6" max="6" width="6.7109375" style="5" customWidth="1"/>
    <col min="7" max="11" width="5.7109375" style="5" customWidth="1"/>
    <col min="12" max="12" width="16.140625" style="5" customWidth="1"/>
    <col min="13" max="13" width="27.7109375" style="5" customWidth="1"/>
    <col min="14" max="14" width="2.7109375" style="5" customWidth="1"/>
    <col min="15" max="15" width="13.00390625" style="5" customWidth="1"/>
    <col min="16" max="16384" width="9.140625" style="5" customWidth="1"/>
  </cols>
  <sheetData>
    <row r="1" spans="1:14" ht="30.75" customHeight="1">
      <c r="A1" s="625" t="s">
        <v>259</v>
      </c>
      <c r="B1" s="626"/>
      <c r="C1" s="613" t="s">
        <v>87</v>
      </c>
      <c r="D1" s="627"/>
      <c r="E1" s="627"/>
      <c r="F1" s="627"/>
      <c r="G1" s="627"/>
      <c r="H1" s="627"/>
      <c r="I1" s="627"/>
      <c r="J1" s="627"/>
      <c r="K1" s="627"/>
      <c r="L1" s="212"/>
      <c r="M1" s="38" t="s">
        <v>216</v>
      </c>
      <c r="N1" s="35"/>
    </row>
    <row r="2" spans="1:14" s="24" customFormat="1" ht="21" customHeight="1">
      <c r="A2" s="110" t="s">
        <v>88</v>
      </c>
      <c r="B2" s="615" t="str">
        <f>A!D10</f>
        <v> </v>
      </c>
      <c r="C2" s="632"/>
      <c r="D2" s="632"/>
      <c r="E2" s="37"/>
      <c r="F2" s="37"/>
      <c r="G2" s="37"/>
      <c r="H2" s="37"/>
      <c r="I2" s="37"/>
      <c r="J2" s="37"/>
      <c r="K2" s="176"/>
      <c r="L2" s="176"/>
      <c r="M2" s="37"/>
      <c r="N2" s="117"/>
    </row>
    <row r="3" spans="1:14" ht="13.5" customHeight="1" thickBot="1">
      <c r="A3" s="57"/>
      <c r="B3" s="57"/>
      <c r="C3" s="57"/>
      <c r="D3" s="57"/>
      <c r="E3" s="57"/>
      <c r="F3" s="58"/>
      <c r="G3" s="58"/>
      <c r="H3" s="58"/>
      <c r="I3" s="58"/>
      <c r="J3" s="58"/>
      <c r="K3" s="58"/>
      <c r="L3" s="58"/>
      <c r="M3" s="58"/>
      <c r="N3" s="35"/>
    </row>
    <row r="4" spans="1:16" s="26" customFormat="1" ht="20.25" customHeight="1">
      <c r="A4" s="633" t="s">
        <v>82</v>
      </c>
      <c r="B4" s="634"/>
      <c r="C4" s="634"/>
      <c r="D4" s="634"/>
      <c r="E4" s="634"/>
      <c r="F4" s="638" t="s">
        <v>80</v>
      </c>
      <c r="G4" s="639"/>
      <c r="H4" s="639"/>
      <c r="I4" s="639"/>
      <c r="J4" s="639"/>
      <c r="K4" s="639"/>
      <c r="L4" s="639"/>
      <c r="M4" s="213" t="s">
        <v>97</v>
      </c>
      <c r="N4" s="118"/>
      <c r="P4" s="27"/>
    </row>
    <row r="5" spans="1:16" s="97" customFormat="1" ht="15" customHeight="1">
      <c r="A5" s="92" t="s">
        <v>119</v>
      </c>
      <c r="B5" s="93" t="s">
        <v>84</v>
      </c>
      <c r="C5" s="94" t="s">
        <v>81</v>
      </c>
      <c r="D5" s="93" t="s">
        <v>94</v>
      </c>
      <c r="E5" s="95" t="s">
        <v>81</v>
      </c>
      <c r="F5" s="103" t="s">
        <v>86</v>
      </c>
      <c r="G5" s="635" t="s">
        <v>121</v>
      </c>
      <c r="H5" s="636"/>
      <c r="I5" s="636"/>
      <c r="J5" s="636"/>
      <c r="K5" s="637"/>
      <c r="L5" s="95" t="s">
        <v>90</v>
      </c>
      <c r="M5" s="214" t="s">
        <v>96</v>
      </c>
      <c r="N5" s="35"/>
      <c r="O5" s="5"/>
      <c r="P5" s="96"/>
    </row>
    <row r="6" spans="1:16" s="102" customFormat="1" ht="15" customHeight="1" thickBot="1">
      <c r="A6" s="108" t="s">
        <v>92</v>
      </c>
      <c r="B6" s="109" t="s">
        <v>83</v>
      </c>
      <c r="C6" s="99" t="s">
        <v>78</v>
      </c>
      <c r="D6" s="98" t="s">
        <v>93</v>
      </c>
      <c r="E6" s="100" t="s">
        <v>79</v>
      </c>
      <c r="F6" s="104" t="s">
        <v>120</v>
      </c>
      <c r="G6" s="127" t="s">
        <v>89</v>
      </c>
      <c r="H6" s="215">
        <f>A!G34</f>
        <v>2020</v>
      </c>
      <c r="I6" s="215">
        <f>H6+1</f>
        <v>2021</v>
      </c>
      <c r="J6" s="215">
        <f>I6+1</f>
        <v>2022</v>
      </c>
      <c r="K6" s="216">
        <f>J6+1</f>
        <v>2023</v>
      </c>
      <c r="L6" s="217" t="s">
        <v>85</v>
      </c>
      <c r="M6" s="218" t="s">
        <v>95</v>
      </c>
      <c r="N6" s="35"/>
      <c r="O6" s="5"/>
      <c r="P6" s="101"/>
    </row>
    <row r="7" spans="1:15" s="28" customFormat="1" ht="3" customHeight="1">
      <c r="A7" s="186"/>
      <c r="B7" s="219"/>
      <c r="C7" s="220"/>
      <c r="D7" s="221"/>
      <c r="E7" s="222"/>
      <c r="F7" s="223"/>
      <c r="G7" s="224"/>
      <c r="H7" s="225"/>
      <c r="I7" s="225"/>
      <c r="J7" s="225"/>
      <c r="K7" s="226"/>
      <c r="L7" s="227"/>
      <c r="M7" s="228"/>
      <c r="N7" s="148"/>
      <c r="O7" s="84"/>
    </row>
    <row r="8" spans="1:15" s="28" customFormat="1" ht="11.25" customHeight="1">
      <c r="A8" s="163" t="s">
        <v>10</v>
      </c>
      <c r="B8" s="162" t="s">
        <v>10</v>
      </c>
      <c r="C8" s="149"/>
      <c r="D8" s="164"/>
      <c r="E8" s="150"/>
      <c r="F8" s="151"/>
      <c r="G8" s="152"/>
      <c r="H8" s="153"/>
      <c r="I8" s="153"/>
      <c r="J8" s="153"/>
      <c r="K8" s="154"/>
      <c r="L8" s="162"/>
      <c r="M8" s="155"/>
      <c r="N8" s="148"/>
      <c r="O8" s="522" t="s">
        <v>141</v>
      </c>
    </row>
    <row r="9" spans="1:15" s="28" customFormat="1" ht="11.25" customHeight="1">
      <c r="A9" s="163" t="s">
        <v>10</v>
      </c>
      <c r="B9" s="162" t="s">
        <v>10</v>
      </c>
      <c r="C9" s="149"/>
      <c r="D9" s="164"/>
      <c r="E9" s="150"/>
      <c r="F9" s="151"/>
      <c r="G9" s="152"/>
      <c r="H9" s="153"/>
      <c r="I9" s="153"/>
      <c r="J9" s="153"/>
      <c r="K9" s="154"/>
      <c r="L9" s="162"/>
      <c r="M9" s="155"/>
      <c r="N9" s="148"/>
      <c r="O9" s="628"/>
    </row>
    <row r="10" spans="1:15" s="28" customFormat="1" ht="11.25" customHeight="1">
      <c r="A10" s="163" t="s">
        <v>10</v>
      </c>
      <c r="B10" s="162" t="s">
        <v>10</v>
      </c>
      <c r="C10" s="149"/>
      <c r="D10" s="164"/>
      <c r="E10" s="150"/>
      <c r="F10" s="151"/>
      <c r="G10" s="152"/>
      <c r="H10" s="153"/>
      <c r="I10" s="153"/>
      <c r="J10" s="153"/>
      <c r="K10" s="154"/>
      <c r="L10" s="162"/>
      <c r="M10" s="155"/>
      <c r="N10" s="148"/>
      <c r="O10" s="628"/>
    </row>
    <row r="11" spans="1:15" s="28" customFormat="1" ht="11.25" customHeight="1">
      <c r="A11" s="163" t="s">
        <v>10</v>
      </c>
      <c r="B11" s="162" t="s">
        <v>10</v>
      </c>
      <c r="C11" s="149"/>
      <c r="D11" s="164"/>
      <c r="E11" s="150"/>
      <c r="F11" s="151"/>
      <c r="G11" s="152"/>
      <c r="H11" s="153"/>
      <c r="I11" s="153"/>
      <c r="J11" s="153"/>
      <c r="K11" s="154"/>
      <c r="L11" s="162"/>
      <c r="M11" s="155"/>
      <c r="N11" s="148"/>
      <c r="O11" s="628"/>
    </row>
    <row r="12" spans="1:15" s="28" customFormat="1" ht="11.25" customHeight="1">
      <c r="A12" s="163" t="s">
        <v>10</v>
      </c>
      <c r="B12" s="162" t="s">
        <v>10</v>
      </c>
      <c r="C12" s="149"/>
      <c r="D12" s="164"/>
      <c r="E12" s="150"/>
      <c r="F12" s="151"/>
      <c r="G12" s="152"/>
      <c r="H12" s="153"/>
      <c r="I12" s="153"/>
      <c r="J12" s="153"/>
      <c r="K12" s="154"/>
      <c r="L12" s="162"/>
      <c r="M12" s="155"/>
      <c r="N12" s="148"/>
      <c r="O12" s="628"/>
    </row>
    <row r="13" spans="1:15" s="28" customFormat="1" ht="11.25" customHeight="1">
      <c r="A13" s="163" t="s">
        <v>10</v>
      </c>
      <c r="B13" s="162" t="s">
        <v>10</v>
      </c>
      <c r="C13" s="149"/>
      <c r="D13" s="164"/>
      <c r="E13" s="150"/>
      <c r="F13" s="151"/>
      <c r="G13" s="152"/>
      <c r="H13" s="153"/>
      <c r="I13" s="153"/>
      <c r="J13" s="153"/>
      <c r="K13" s="154"/>
      <c r="L13" s="162"/>
      <c r="M13" s="155"/>
      <c r="N13" s="148"/>
      <c r="O13" s="628"/>
    </row>
    <row r="14" spans="1:15" s="28" customFormat="1" ht="11.25" customHeight="1">
      <c r="A14" s="163" t="s">
        <v>10</v>
      </c>
      <c r="B14" s="162" t="s">
        <v>10</v>
      </c>
      <c r="C14" s="149"/>
      <c r="D14" s="164"/>
      <c r="E14" s="150"/>
      <c r="F14" s="151"/>
      <c r="G14" s="152"/>
      <c r="H14" s="153"/>
      <c r="I14" s="153"/>
      <c r="J14" s="153"/>
      <c r="K14" s="154"/>
      <c r="L14" s="162"/>
      <c r="M14" s="155"/>
      <c r="N14" s="148"/>
      <c r="O14" s="628"/>
    </row>
    <row r="15" spans="1:15" s="28" customFormat="1" ht="11.25" customHeight="1">
      <c r="A15" s="163" t="s">
        <v>10</v>
      </c>
      <c r="B15" s="162" t="s">
        <v>10</v>
      </c>
      <c r="C15" s="149"/>
      <c r="D15" s="164"/>
      <c r="E15" s="150"/>
      <c r="F15" s="151"/>
      <c r="G15" s="152"/>
      <c r="H15" s="153"/>
      <c r="I15" s="153"/>
      <c r="J15" s="153"/>
      <c r="K15" s="154"/>
      <c r="L15" s="162"/>
      <c r="M15" s="155"/>
      <c r="N15" s="148"/>
      <c r="O15" s="628"/>
    </row>
    <row r="16" spans="1:15" s="28" customFormat="1" ht="11.25" customHeight="1">
      <c r="A16" s="167"/>
      <c r="B16" s="168"/>
      <c r="C16" s="169"/>
      <c r="D16" s="170"/>
      <c r="E16" s="171"/>
      <c r="F16" s="229"/>
      <c r="G16" s="230"/>
      <c r="H16" s="230"/>
      <c r="I16" s="230"/>
      <c r="J16" s="230"/>
      <c r="K16" s="230"/>
      <c r="L16" s="231"/>
      <c r="M16" s="172"/>
      <c r="N16" s="148"/>
      <c r="O16" s="84"/>
    </row>
    <row r="17" spans="1:15" s="28" customFormat="1" ht="11.25" customHeight="1">
      <c r="A17" s="163"/>
      <c r="B17" s="162"/>
      <c r="C17" s="149"/>
      <c r="D17" s="164"/>
      <c r="E17" s="150"/>
      <c r="F17" s="232"/>
      <c r="G17" s="233"/>
      <c r="H17" s="233"/>
      <c r="I17" s="233"/>
      <c r="J17" s="233"/>
      <c r="K17" s="233"/>
      <c r="L17" s="234"/>
      <c r="M17" s="155"/>
      <c r="N17" s="148"/>
      <c r="O17" s="84"/>
    </row>
    <row r="18" spans="1:15" s="28" customFormat="1" ht="11.25" customHeight="1">
      <c r="A18" s="163"/>
      <c r="B18" s="162"/>
      <c r="C18" s="149"/>
      <c r="D18" s="164"/>
      <c r="E18" s="150"/>
      <c r="F18" s="232"/>
      <c r="G18" s="233"/>
      <c r="H18" s="233"/>
      <c r="I18" s="233"/>
      <c r="J18" s="233"/>
      <c r="K18" s="233"/>
      <c r="L18" s="234"/>
      <c r="M18" s="155"/>
      <c r="N18" s="148"/>
      <c r="O18" s="84"/>
    </row>
    <row r="19" spans="1:15" s="28" customFormat="1" ht="11.25" customHeight="1">
      <c r="A19" s="163"/>
      <c r="B19" s="162"/>
      <c r="C19" s="149"/>
      <c r="D19" s="164"/>
      <c r="E19" s="150"/>
      <c r="F19" s="232"/>
      <c r="G19" s="233"/>
      <c r="H19" s="233"/>
      <c r="I19" s="233"/>
      <c r="J19" s="233"/>
      <c r="K19" s="233"/>
      <c r="L19" s="234"/>
      <c r="M19" s="155"/>
      <c r="N19" s="148"/>
      <c r="O19" s="84"/>
    </row>
    <row r="20" spans="1:15" s="28" customFormat="1" ht="11.25" customHeight="1">
      <c r="A20" s="163"/>
      <c r="B20" s="162"/>
      <c r="C20" s="149"/>
      <c r="D20" s="164"/>
      <c r="E20" s="150"/>
      <c r="F20" s="232"/>
      <c r="G20" s="233"/>
      <c r="H20" s="233"/>
      <c r="I20" s="233"/>
      <c r="J20" s="233"/>
      <c r="K20" s="233"/>
      <c r="L20" s="234"/>
      <c r="M20" s="155"/>
      <c r="N20" s="148"/>
      <c r="O20" s="84"/>
    </row>
    <row r="21" spans="1:15" s="28" customFormat="1" ht="11.25" customHeight="1">
      <c r="A21" s="163"/>
      <c r="B21" s="162"/>
      <c r="C21" s="149"/>
      <c r="D21" s="164"/>
      <c r="E21" s="150"/>
      <c r="F21" s="232"/>
      <c r="G21" s="233"/>
      <c r="H21" s="233"/>
      <c r="I21" s="233"/>
      <c r="J21" s="233"/>
      <c r="K21" s="233"/>
      <c r="L21" s="234"/>
      <c r="M21" s="155"/>
      <c r="N21" s="148"/>
      <c r="O21" s="84"/>
    </row>
    <row r="22" spans="1:15" s="28" customFormat="1" ht="11.25" customHeight="1">
      <c r="A22" s="163"/>
      <c r="B22" s="162"/>
      <c r="C22" s="149"/>
      <c r="D22" s="164"/>
      <c r="E22" s="150"/>
      <c r="F22" s="232"/>
      <c r="G22" s="233"/>
      <c r="H22" s="233"/>
      <c r="I22" s="233"/>
      <c r="J22" s="233"/>
      <c r="K22" s="233"/>
      <c r="L22" s="234"/>
      <c r="M22" s="155"/>
      <c r="N22" s="148"/>
      <c r="O22" s="84"/>
    </row>
    <row r="23" spans="1:15" s="28" customFormat="1" ht="11.25" customHeight="1">
      <c r="A23" s="163"/>
      <c r="B23" s="162"/>
      <c r="C23" s="149"/>
      <c r="D23" s="164"/>
      <c r="E23" s="150"/>
      <c r="F23" s="232"/>
      <c r="G23" s="233"/>
      <c r="H23" s="233"/>
      <c r="I23" s="233"/>
      <c r="J23" s="233"/>
      <c r="K23" s="233"/>
      <c r="L23" s="234"/>
      <c r="M23" s="155"/>
      <c r="N23" s="148"/>
      <c r="O23" s="84"/>
    </row>
    <row r="24" spans="1:15" s="28" customFormat="1" ht="11.25" customHeight="1">
      <c r="A24" s="163"/>
      <c r="B24" s="162"/>
      <c r="C24" s="149"/>
      <c r="D24" s="164"/>
      <c r="E24" s="150"/>
      <c r="F24" s="232"/>
      <c r="G24" s="233"/>
      <c r="H24" s="233"/>
      <c r="I24" s="233"/>
      <c r="J24" s="233"/>
      <c r="K24" s="233"/>
      <c r="L24" s="234"/>
      <c r="M24" s="155"/>
      <c r="N24" s="148"/>
      <c r="O24" s="84"/>
    </row>
    <row r="25" spans="1:15" s="28" customFormat="1" ht="3" customHeight="1" thickBot="1">
      <c r="A25" s="235" t="s">
        <v>10</v>
      </c>
      <c r="B25" s="236" t="s">
        <v>10</v>
      </c>
      <c r="C25" s="237"/>
      <c r="D25" s="238"/>
      <c r="E25" s="239"/>
      <c r="F25" s="240"/>
      <c r="G25" s="241"/>
      <c r="H25" s="241"/>
      <c r="I25" s="241"/>
      <c r="J25" s="241"/>
      <c r="K25" s="241"/>
      <c r="L25" s="242"/>
      <c r="M25" s="243"/>
      <c r="N25" s="148"/>
      <c r="O25" s="84"/>
    </row>
    <row r="26" spans="1:15" s="30" customFormat="1" ht="11.25" customHeight="1">
      <c r="A26" s="59" t="s">
        <v>131</v>
      </c>
      <c r="B26" s="29"/>
      <c r="C26" s="29"/>
      <c r="D26" s="29"/>
      <c r="E26" s="105"/>
      <c r="F26" s="106"/>
      <c r="G26" s="106"/>
      <c r="H26" s="106"/>
      <c r="I26" s="106"/>
      <c r="J26" s="106"/>
      <c r="K26" s="106"/>
      <c r="L26" s="106"/>
      <c r="M26" s="106"/>
      <c r="N26" s="35"/>
      <c r="O26" s="5"/>
    </row>
    <row r="27" spans="1:15" s="30" customFormat="1" ht="11.25" customHeight="1" thickBot="1">
      <c r="A27" s="59" t="s">
        <v>124</v>
      </c>
      <c r="B27" s="29"/>
      <c r="C27" s="29"/>
      <c r="D27" s="29"/>
      <c r="E27" s="29"/>
      <c r="F27" s="107"/>
      <c r="G27" s="205"/>
      <c r="H27" s="205"/>
      <c r="I27" s="205"/>
      <c r="J27" s="205"/>
      <c r="K27" s="205"/>
      <c r="L27" s="205"/>
      <c r="M27" s="205"/>
      <c r="N27" s="35"/>
      <c r="O27" s="5"/>
    </row>
    <row r="28" spans="1:15" s="30" customFormat="1" ht="11.25" customHeight="1">
      <c r="A28" s="59" t="s">
        <v>123</v>
      </c>
      <c r="B28" s="29"/>
      <c r="C28" s="29"/>
      <c r="D28" s="29"/>
      <c r="E28" s="29"/>
      <c r="F28" s="244" t="s">
        <v>91</v>
      </c>
      <c r="G28" s="206"/>
      <c r="H28" s="206"/>
      <c r="I28" s="206"/>
      <c r="J28" s="206"/>
      <c r="K28" s="206"/>
      <c r="L28" s="245"/>
      <c r="M28" s="205"/>
      <c r="N28" s="35"/>
      <c r="O28" s="5"/>
    </row>
    <row r="29" spans="1:15" s="30" customFormat="1" ht="30" customHeight="1" thickBot="1">
      <c r="A29" s="128" t="s">
        <v>122</v>
      </c>
      <c r="B29" s="29"/>
      <c r="C29" s="29"/>
      <c r="D29" s="29"/>
      <c r="E29" s="29"/>
      <c r="F29" s="629"/>
      <c r="G29" s="630"/>
      <c r="H29" s="630"/>
      <c r="I29" s="630"/>
      <c r="J29" s="630"/>
      <c r="K29" s="630"/>
      <c r="L29" s="631"/>
      <c r="M29" s="205"/>
      <c r="N29" s="35"/>
      <c r="O29" s="5"/>
    </row>
    <row r="30" spans="1:14" ht="12.75">
      <c r="A30" s="35"/>
      <c r="B30" s="35"/>
      <c r="C30" s="35"/>
      <c r="D30" s="35"/>
      <c r="E30" s="35"/>
      <c r="F30" s="35"/>
      <c r="G30" s="35"/>
      <c r="H30" s="35"/>
      <c r="I30" s="35"/>
      <c r="J30" s="35"/>
      <c r="K30" s="35"/>
      <c r="L30" s="35"/>
      <c r="M30" s="35"/>
      <c r="N30" s="35"/>
    </row>
    <row r="31" ht="89.25" customHeight="1">
      <c r="F31" s="374" t="s">
        <v>236</v>
      </c>
    </row>
  </sheetData>
  <sheetProtection sheet="1" selectLockedCells="1"/>
  <mergeCells count="8">
    <mergeCell ref="A1:B1"/>
    <mergeCell ref="C1:K1"/>
    <mergeCell ref="O8:O15"/>
    <mergeCell ref="F29:L29"/>
    <mergeCell ref="B2:D2"/>
    <mergeCell ref="A4:E4"/>
    <mergeCell ref="G5:K5"/>
    <mergeCell ref="F4:L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P33"/>
  <sheetViews>
    <sheetView zoomScalePageLayoutView="0" workbookViewId="0" topLeftCell="A1">
      <selection activeCell="D11" sqref="D11"/>
    </sheetView>
  </sheetViews>
  <sheetFormatPr defaultColWidth="9.140625" defaultRowHeight="12.75"/>
  <cols>
    <col min="1" max="1" width="17.421875" style="1" customWidth="1"/>
    <col min="2" max="2" width="16.28125" style="1" customWidth="1"/>
    <col min="3" max="3" width="1.7109375" style="4" hidden="1" customWidth="1"/>
    <col min="4" max="4" width="4.7109375" style="5" customWidth="1"/>
    <col min="5" max="5" width="3.7109375" style="5" customWidth="1"/>
    <col min="6" max="6" width="3.7109375" style="5" hidden="1" customWidth="1"/>
    <col min="7" max="7" width="9.00390625" style="5" customWidth="1"/>
    <col min="8" max="8" width="5.7109375" style="5" customWidth="1"/>
    <col min="9" max="9" width="4.57421875" style="5" customWidth="1"/>
    <col min="10" max="10" width="4.7109375" style="5" customWidth="1"/>
    <col min="11" max="11" width="3.7109375" style="5" customWidth="1"/>
    <col min="12" max="12" width="3.7109375" style="5" hidden="1" customWidth="1"/>
    <col min="13" max="13" width="9.00390625" style="5" customWidth="1"/>
    <col min="14" max="14" width="5.7109375" style="5" customWidth="1"/>
    <col min="15" max="15" width="4.57421875" style="5" customWidth="1"/>
    <col min="16" max="16" width="4.7109375" style="5" customWidth="1"/>
    <col min="17" max="17" width="3.7109375" style="5" customWidth="1"/>
    <col min="18" max="18" width="3.7109375" style="5" hidden="1" customWidth="1"/>
    <col min="19" max="19" width="9.00390625" style="5" customWidth="1"/>
    <col min="20" max="20" width="5.7109375" style="5" customWidth="1"/>
    <col min="21" max="21" width="4.57421875" style="5" customWidth="1"/>
    <col min="22" max="22" width="0.13671875" style="4" customWidth="1"/>
    <col min="23" max="23" width="8.7109375" style="4" customWidth="1"/>
    <col min="24" max="24" width="5.7109375" style="4" customWidth="1"/>
    <col min="25" max="25" width="2.7109375" style="1" customWidth="1"/>
    <col min="26" max="26" width="19.8515625" style="1" customWidth="1"/>
    <col min="27" max="16384" width="9.140625" style="1" customWidth="1"/>
  </cols>
  <sheetData>
    <row r="1" spans="1:26" s="8" customFormat="1" ht="21" customHeight="1">
      <c r="A1" s="642" t="s">
        <v>100</v>
      </c>
      <c r="B1" s="614"/>
      <c r="C1" s="9"/>
      <c r="D1" s="684" t="s">
        <v>99</v>
      </c>
      <c r="E1" s="685"/>
      <c r="F1" s="685"/>
      <c r="G1" s="685"/>
      <c r="H1" s="685"/>
      <c r="I1" s="685"/>
      <c r="J1" s="685"/>
      <c r="K1" s="685"/>
      <c r="L1" s="685"/>
      <c r="M1" s="685"/>
      <c r="N1" s="685"/>
      <c r="O1" s="685"/>
      <c r="P1" s="685"/>
      <c r="Q1" s="685"/>
      <c r="R1" s="62"/>
      <c r="S1" s="175">
        <f>A!G34</f>
        <v>2020</v>
      </c>
      <c r="T1" s="62"/>
      <c r="U1" s="31"/>
      <c r="V1" s="9"/>
      <c r="W1" s="9"/>
      <c r="X1" s="11" t="s">
        <v>217</v>
      </c>
      <c r="Y1" s="34"/>
      <c r="Z1" s="15"/>
    </row>
    <row r="2" spans="1:26" s="8" customFormat="1" ht="16.5" customHeight="1">
      <c r="A2" s="643" t="s">
        <v>261</v>
      </c>
      <c r="B2" s="426"/>
      <c r="C2" s="9"/>
      <c r="D2" s="91"/>
      <c r="E2" s="62"/>
      <c r="F2" s="62"/>
      <c r="G2" s="62"/>
      <c r="H2" s="62"/>
      <c r="I2" s="62"/>
      <c r="J2" s="62"/>
      <c r="K2" s="62"/>
      <c r="L2" s="62"/>
      <c r="M2" s="62"/>
      <c r="N2" s="62"/>
      <c r="O2" s="62"/>
      <c r="P2" s="62"/>
      <c r="Q2" s="62"/>
      <c r="R2" s="62"/>
      <c r="S2" s="85"/>
      <c r="T2" s="62"/>
      <c r="U2" s="31"/>
      <c r="V2" s="9"/>
      <c r="W2" s="9"/>
      <c r="X2" s="11"/>
      <c r="Y2" s="36"/>
      <c r="Z2" s="36"/>
    </row>
    <row r="3" spans="1:26" ht="15.75" customHeight="1" thickBot="1">
      <c r="A3" s="12"/>
      <c r="B3" s="19"/>
      <c r="C3" s="20"/>
      <c r="D3" s="21"/>
      <c r="E3" s="21"/>
      <c r="F3" s="21"/>
      <c r="G3" s="21"/>
      <c r="H3" s="21"/>
      <c r="I3" s="21"/>
      <c r="J3" s="21"/>
      <c r="K3" s="21"/>
      <c r="L3" s="21"/>
      <c r="M3" s="21"/>
      <c r="N3" s="21"/>
      <c r="O3" s="21"/>
      <c r="P3" s="21"/>
      <c r="Q3" s="21"/>
      <c r="R3" s="21"/>
      <c r="S3" s="21"/>
      <c r="T3" s="21"/>
      <c r="U3" s="21"/>
      <c r="V3" s="21"/>
      <c r="W3" s="21"/>
      <c r="X3" s="21"/>
      <c r="Y3" s="36"/>
      <c r="Z3" s="36"/>
    </row>
    <row r="4" spans="1:26" s="7" customFormat="1" ht="12" customHeight="1">
      <c r="A4" s="6"/>
      <c r="B4" s="6"/>
      <c r="C4" s="173"/>
      <c r="D4" s="112" t="s">
        <v>242</v>
      </c>
      <c r="E4" s="111"/>
      <c r="F4" s="111"/>
      <c r="G4" s="111"/>
      <c r="H4" s="111"/>
      <c r="I4" s="113"/>
      <c r="J4" s="112" t="s">
        <v>243</v>
      </c>
      <c r="K4" s="111"/>
      <c r="L4" s="111"/>
      <c r="M4" s="111"/>
      <c r="N4" s="111"/>
      <c r="O4" s="113"/>
      <c r="P4" s="114" t="s">
        <v>244</v>
      </c>
      <c r="Q4" s="111"/>
      <c r="R4" s="111"/>
      <c r="S4" s="111"/>
      <c r="T4" s="111"/>
      <c r="U4" s="115"/>
      <c r="V4" s="79"/>
      <c r="W4" s="680" t="s">
        <v>13</v>
      </c>
      <c r="X4" s="681"/>
      <c r="Y4" s="119"/>
      <c r="Z4" s="119"/>
    </row>
    <row r="5" spans="1:26" s="2" customFormat="1" ht="30" customHeight="1" thickBot="1">
      <c r="A5" s="33"/>
      <c r="B5" s="125" t="s">
        <v>130</v>
      </c>
      <c r="C5" s="246"/>
      <c r="D5" s="651" t="s">
        <v>10</v>
      </c>
      <c r="E5" s="652"/>
      <c r="F5" s="652"/>
      <c r="G5" s="652"/>
      <c r="H5" s="652"/>
      <c r="I5" s="653"/>
      <c r="J5" s="651" t="s">
        <v>10</v>
      </c>
      <c r="K5" s="652"/>
      <c r="L5" s="652"/>
      <c r="M5" s="652"/>
      <c r="N5" s="652"/>
      <c r="O5" s="653"/>
      <c r="P5" s="686" t="s">
        <v>10</v>
      </c>
      <c r="Q5" s="652"/>
      <c r="R5" s="652"/>
      <c r="S5" s="652"/>
      <c r="T5" s="652"/>
      <c r="U5" s="687"/>
      <c r="V5" s="247" t="s">
        <v>10</v>
      </c>
      <c r="W5" s="682"/>
      <c r="X5" s="683"/>
      <c r="Y5" s="121"/>
      <c r="Z5" s="120"/>
    </row>
    <row r="6" spans="1:94" ht="16.5" customHeight="1">
      <c r="A6" s="644" t="s">
        <v>105</v>
      </c>
      <c r="B6" s="645"/>
      <c r="C6" s="65"/>
      <c r="D6" s="66" t="s">
        <v>67</v>
      </c>
      <c r="E6" s="672" t="s">
        <v>66</v>
      </c>
      <c r="F6" s="71" t="s">
        <v>74</v>
      </c>
      <c r="G6" s="67" t="s">
        <v>65</v>
      </c>
      <c r="H6" s="664" t="s">
        <v>64</v>
      </c>
      <c r="I6" s="665"/>
      <c r="J6" s="88" t="s">
        <v>67</v>
      </c>
      <c r="K6" s="672" t="s">
        <v>66</v>
      </c>
      <c r="L6" s="71" t="s">
        <v>74</v>
      </c>
      <c r="M6" s="67" t="s">
        <v>65</v>
      </c>
      <c r="N6" s="664" t="s">
        <v>64</v>
      </c>
      <c r="O6" s="665"/>
      <c r="P6" s="86" t="s">
        <v>67</v>
      </c>
      <c r="Q6" s="672" t="s">
        <v>66</v>
      </c>
      <c r="R6" s="71" t="s">
        <v>74</v>
      </c>
      <c r="S6" s="67" t="s">
        <v>65</v>
      </c>
      <c r="T6" s="664" t="s">
        <v>64</v>
      </c>
      <c r="U6" s="688"/>
      <c r="V6" s="68"/>
      <c r="W6" s="67" t="s">
        <v>65</v>
      </c>
      <c r="X6" s="80" t="s">
        <v>64</v>
      </c>
      <c r="Y6" s="121"/>
      <c r="Z6" s="12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9.75" customHeight="1">
      <c r="A7" s="13" t="s">
        <v>9</v>
      </c>
      <c r="B7" s="14" t="s">
        <v>21</v>
      </c>
      <c r="C7" s="174"/>
      <c r="D7" s="89" t="s">
        <v>68</v>
      </c>
      <c r="E7" s="673"/>
      <c r="F7" s="248"/>
      <c r="G7" s="69" t="s">
        <v>69</v>
      </c>
      <c r="H7" s="666" t="s">
        <v>69</v>
      </c>
      <c r="I7" s="667"/>
      <c r="J7" s="89" t="s">
        <v>68</v>
      </c>
      <c r="K7" s="673"/>
      <c r="L7" s="248"/>
      <c r="M7" s="69" t="s">
        <v>69</v>
      </c>
      <c r="N7" s="666" t="s">
        <v>69</v>
      </c>
      <c r="O7" s="667"/>
      <c r="P7" s="87" t="s">
        <v>68</v>
      </c>
      <c r="Q7" s="673"/>
      <c r="R7" s="248"/>
      <c r="S7" s="69" t="s">
        <v>69</v>
      </c>
      <c r="T7" s="666" t="s">
        <v>69</v>
      </c>
      <c r="U7" s="689"/>
      <c r="V7" s="70"/>
      <c r="W7" s="69" t="s">
        <v>69</v>
      </c>
      <c r="X7" s="81" t="s">
        <v>69</v>
      </c>
      <c r="Y7" s="121"/>
      <c r="Z7" s="12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136" customFormat="1" ht="12.75">
      <c r="A8" s="249" t="str">
        <f>IF(E!A8&lt;&gt;"",E!A8,"Fill in Form E first")</f>
        <v> </v>
      </c>
      <c r="B8" s="250" t="str">
        <f>IF(E!L8&lt;&gt;"",E!L8,E!B8)</f>
        <v> </v>
      </c>
      <c r="C8" s="251"/>
      <c r="D8" s="129">
        <v>0.5</v>
      </c>
      <c r="E8" s="130">
        <v>6</v>
      </c>
      <c r="F8" s="252">
        <f aca="true" t="shared" si="0" ref="F8:F13">D8*E8/12</f>
        <v>0.25</v>
      </c>
      <c r="G8" s="253">
        <f>(1+E!$F8)*E!$H8/1000*E8*D8</f>
        <v>0</v>
      </c>
      <c r="H8" s="254">
        <f>B!$G$8</f>
        <v>0</v>
      </c>
      <c r="I8" s="255">
        <f aca="true" t="shared" si="1" ref="I8:I13">G8*H8</f>
        <v>0</v>
      </c>
      <c r="J8" s="131"/>
      <c r="K8" s="130"/>
      <c r="L8" s="252">
        <f aca="true" t="shared" si="2" ref="L8:L13">J8*K8/12</f>
        <v>0</v>
      </c>
      <c r="M8" s="253">
        <f>(1+E!$F8)*E!$H8/1000*K8*J8</f>
        <v>0</v>
      </c>
      <c r="N8" s="254">
        <f>B!$K$8</f>
        <v>0</v>
      </c>
      <c r="O8" s="255">
        <f aca="true" t="shared" si="3" ref="O8:O13">M8*N8</f>
        <v>0</v>
      </c>
      <c r="P8" s="129"/>
      <c r="Q8" s="130"/>
      <c r="R8" s="252">
        <f aca="true" t="shared" si="4" ref="R8:R13">P8*Q8/12</f>
        <v>0</v>
      </c>
      <c r="S8" s="253">
        <f>(1+E!$F8)*E!$H8/1000*Q8*P8</f>
        <v>0</v>
      </c>
      <c r="T8" s="254">
        <f>B!$O$8</f>
        <v>0</v>
      </c>
      <c r="U8" s="256">
        <f aca="true" t="shared" si="5" ref="U8:U13">S8*T8</f>
        <v>0</v>
      </c>
      <c r="V8" s="116"/>
      <c r="W8" s="257">
        <f>G8+M8+S8</f>
        <v>0</v>
      </c>
      <c r="X8" s="132">
        <f>I8+O8+U8</f>
        <v>0</v>
      </c>
      <c r="Y8" s="133"/>
      <c r="Z8" s="646" t="s">
        <v>233</v>
      </c>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row>
    <row r="9" spans="1:94" s="136" customFormat="1" ht="12.75">
      <c r="A9" s="249" t="str">
        <f>E!A9</f>
        <v> </v>
      </c>
      <c r="B9" s="250" t="str">
        <f>IF(E!L9&lt;&gt;"",E!L9,E!B9)</f>
        <v> </v>
      </c>
      <c r="C9" s="251"/>
      <c r="D9" s="129"/>
      <c r="E9" s="130"/>
      <c r="F9" s="252">
        <f t="shared" si="0"/>
        <v>0</v>
      </c>
      <c r="G9" s="253">
        <f>(1+E!$F9)*E!H9/1000*E9*D9</f>
        <v>0</v>
      </c>
      <c r="H9" s="254">
        <f>B!$G$8</f>
        <v>0</v>
      </c>
      <c r="I9" s="255">
        <f t="shared" si="1"/>
        <v>0</v>
      </c>
      <c r="J9" s="131"/>
      <c r="K9" s="130"/>
      <c r="L9" s="252">
        <f t="shared" si="2"/>
        <v>0</v>
      </c>
      <c r="M9" s="253">
        <f>(1+E!$F9)*E!$H9/1000*K9*J9</f>
        <v>0</v>
      </c>
      <c r="N9" s="254">
        <f>B!$K$8</f>
        <v>0</v>
      </c>
      <c r="O9" s="255">
        <f t="shared" si="3"/>
        <v>0</v>
      </c>
      <c r="P9" s="129"/>
      <c r="Q9" s="130"/>
      <c r="R9" s="252">
        <f t="shared" si="4"/>
        <v>0</v>
      </c>
      <c r="S9" s="253">
        <f>(1+E!$F9)*E!$H9/1000*Q9*P9</f>
        <v>0</v>
      </c>
      <c r="T9" s="254">
        <f>B!$O$8</f>
        <v>0</v>
      </c>
      <c r="U9" s="256">
        <f t="shared" si="5"/>
        <v>0</v>
      </c>
      <c r="V9" s="116"/>
      <c r="W9" s="257">
        <f aca="true" t="shared" si="6" ref="W9:W16">G9+M9+S9</f>
        <v>0</v>
      </c>
      <c r="X9" s="132">
        <f aca="true" t="shared" si="7" ref="X9:X16">I9+O9+U9</f>
        <v>0</v>
      </c>
      <c r="Y9" s="133"/>
      <c r="Z9" s="647"/>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row>
    <row r="10" spans="1:94" s="136" customFormat="1" ht="12.75">
      <c r="A10" s="249" t="str">
        <f>E!A10</f>
        <v> </v>
      </c>
      <c r="B10" s="250" t="str">
        <f>IF(E!L10&lt;&gt;"",E!L10,E!B10)</f>
        <v> </v>
      </c>
      <c r="C10" s="251"/>
      <c r="D10" s="129"/>
      <c r="E10" s="130"/>
      <c r="F10" s="252">
        <f t="shared" si="0"/>
        <v>0</v>
      </c>
      <c r="G10" s="253">
        <f>(1+E!$F10)*E!H10/1000*E10*D10</f>
        <v>0</v>
      </c>
      <c r="H10" s="254">
        <f>B!$G$8</f>
        <v>0</v>
      </c>
      <c r="I10" s="255">
        <f t="shared" si="1"/>
        <v>0</v>
      </c>
      <c r="J10" s="131"/>
      <c r="K10" s="130"/>
      <c r="L10" s="252">
        <f t="shared" si="2"/>
        <v>0</v>
      </c>
      <c r="M10" s="253">
        <f>(1+E!$F10)*E!$H10/1000*K10*J10</f>
        <v>0</v>
      </c>
      <c r="N10" s="254">
        <f>B!$K$8</f>
        <v>0</v>
      </c>
      <c r="O10" s="255">
        <f t="shared" si="3"/>
        <v>0</v>
      </c>
      <c r="P10" s="129"/>
      <c r="Q10" s="130"/>
      <c r="R10" s="252">
        <f t="shared" si="4"/>
        <v>0</v>
      </c>
      <c r="S10" s="253">
        <f>(1+E!$F10)*E!$H10/1000*Q10*P10</f>
        <v>0</v>
      </c>
      <c r="T10" s="254">
        <f>B!$O$8</f>
        <v>0</v>
      </c>
      <c r="U10" s="256">
        <f t="shared" si="5"/>
        <v>0</v>
      </c>
      <c r="V10" s="116"/>
      <c r="W10" s="257">
        <f t="shared" si="6"/>
        <v>0</v>
      </c>
      <c r="X10" s="132">
        <f t="shared" si="7"/>
        <v>0</v>
      </c>
      <c r="Y10" s="133"/>
      <c r="Z10" s="647"/>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row>
    <row r="11" spans="1:94" s="136" customFormat="1" ht="12.75">
      <c r="A11" s="249" t="str">
        <f>E!A11</f>
        <v> </v>
      </c>
      <c r="B11" s="250" t="str">
        <f>IF(E!L11&lt;&gt;"",E!L11,E!B11)</f>
        <v> </v>
      </c>
      <c r="C11" s="251"/>
      <c r="D11" s="129"/>
      <c r="E11" s="130"/>
      <c r="F11" s="252">
        <f t="shared" si="0"/>
        <v>0</v>
      </c>
      <c r="G11" s="253">
        <f>(1+E!$F11)*E!H11/1000*E11*D11</f>
        <v>0</v>
      </c>
      <c r="H11" s="254">
        <f>B!$G$8</f>
        <v>0</v>
      </c>
      <c r="I11" s="255">
        <f t="shared" si="1"/>
        <v>0</v>
      </c>
      <c r="J11" s="131"/>
      <c r="K11" s="130"/>
      <c r="L11" s="252">
        <f t="shared" si="2"/>
        <v>0</v>
      </c>
      <c r="M11" s="253">
        <f>(1+E!$F11)*E!$H11/1000*K11*J11</f>
        <v>0</v>
      </c>
      <c r="N11" s="254">
        <f>B!$K$8</f>
        <v>0</v>
      </c>
      <c r="O11" s="255">
        <f t="shared" si="3"/>
        <v>0</v>
      </c>
      <c r="P11" s="129"/>
      <c r="Q11" s="130"/>
      <c r="R11" s="252">
        <f t="shared" si="4"/>
        <v>0</v>
      </c>
      <c r="S11" s="253">
        <f>(1+E!$F11)*E!$H11/1000*Q11*P11</f>
        <v>0</v>
      </c>
      <c r="T11" s="254">
        <f>B!$O$8</f>
        <v>0</v>
      </c>
      <c r="U11" s="256">
        <f t="shared" si="5"/>
        <v>0</v>
      </c>
      <c r="V11" s="116"/>
      <c r="W11" s="257">
        <f t="shared" si="6"/>
        <v>0</v>
      </c>
      <c r="X11" s="132">
        <f t="shared" si="7"/>
        <v>0</v>
      </c>
      <c r="Y11" s="133"/>
      <c r="Z11" s="647"/>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row>
    <row r="12" spans="1:94" s="136" customFormat="1" ht="12.75">
      <c r="A12" s="249" t="str">
        <f>E!A12</f>
        <v> </v>
      </c>
      <c r="B12" s="250" t="str">
        <f>IF(E!L12&lt;&gt;"",E!L12,E!B12)</f>
        <v> </v>
      </c>
      <c r="C12" s="251"/>
      <c r="D12" s="129"/>
      <c r="E12" s="130"/>
      <c r="F12" s="252">
        <f t="shared" si="0"/>
        <v>0</v>
      </c>
      <c r="G12" s="253">
        <f>(1+E!$F12)*E!H12/1000*E12*D12</f>
        <v>0</v>
      </c>
      <c r="H12" s="254">
        <f>B!$G$8</f>
        <v>0</v>
      </c>
      <c r="I12" s="255">
        <f t="shared" si="1"/>
        <v>0</v>
      </c>
      <c r="J12" s="131"/>
      <c r="K12" s="130"/>
      <c r="L12" s="252">
        <f t="shared" si="2"/>
        <v>0</v>
      </c>
      <c r="M12" s="253">
        <f>(1+E!$F12)*E!$H12/1000*K12*J12</f>
        <v>0</v>
      </c>
      <c r="N12" s="254">
        <f>B!$K$8</f>
        <v>0</v>
      </c>
      <c r="O12" s="255">
        <f t="shared" si="3"/>
        <v>0</v>
      </c>
      <c r="P12" s="129"/>
      <c r="Q12" s="130"/>
      <c r="R12" s="252">
        <f t="shared" si="4"/>
        <v>0</v>
      </c>
      <c r="S12" s="253">
        <f>(1+E!$F12)*E!$H12/1000*Q12*P12</f>
        <v>0</v>
      </c>
      <c r="T12" s="254">
        <f>B!$O$8</f>
        <v>0</v>
      </c>
      <c r="U12" s="256">
        <f t="shared" si="5"/>
        <v>0</v>
      </c>
      <c r="V12" s="116"/>
      <c r="W12" s="257">
        <f t="shared" si="6"/>
        <v>0</v>
      </c>
      <c r="X12" s="132">
        <f t="shared" si="7"/>
        <v>0</v>
      </c>
      <c r="Y12" s="133"/>
      <c r="Z12" s="647"/>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row>
    <row r="13" spans="1:94" s="136" customFormat="1" ht="12.75">
      <c r="A13" s="249" t="str">
        <f>E!A13</f>
        <v> </v>
      </c>
      <c r="B13" s="250" t="str">
        <f>IF(E!L13&lt;&gt;"",E!L13,E!B13)</f>
        <v> </v>
      </c>
      <c r="C13" s="251"/>
      <c r="D13" s="129"/>
      <c r="E13" s="130"/>
      <c r="F13" s="252">
        <f t="shared" si="0"/>
        <v>0</v>
      </c>
      <c r="G13" s="253">
        <f>(1+E!$F13)*E!H13/1000*E13*D13</f>
        <v>0</v>
      </c>
      <c r="H13" s="254">
        <f>B!$G$8</f>
        <v>0</v>
      </c>
      <c r="I13" s="255">
        <f t="shared" si="1"/>
        <v>0</v>
      </c>
      <c r="J13" s="131"/>
      <c r="K13" s="130"/>
      <c r="L13" s="252">
        <f t="shared" si="2"/>
        <v>0</v>
      </c>
      <c r="M13" s="253">
        <f>(1+E!$F13)*E!$H13/1000*K13*J13</f>
        <v>0</v>
      </c>
      <c r="N13" s="254">
        <f>B!$K$8</f>
        <v>0</v>
      </c>
      <c r="O13" s="255">
        <f t="shared" si="3"/>
        <v>0</v>
      </c>
      <c r="P13" s="129"/>
      <c r="Q13" s="130"/>
      <c r="R13" s="252">
        <f t="shared" si="4"/>
        <v>0</v>
      </c>
      <c r="S13" s="253">
        <f>(1+E!$F13)*E!$H13/1000*Q13*P13</f>
        <v>0</v>
      </c>
      <c r="T13" s="254">
        <f>B!$O$8</f>
        <v>0</v>
      </c>
      <c r="U13" s="256">
        <f t="shared" si="5"/>
        <v>0</v>
      </c>
      <c r="V13" s="116"/>
      <c r="W13" s="257">
        <f t="shared" si="6"/>
        <v>0</v>
      </c>
      <c r="X13" s="132">
        <f t="shared" si="7"/>
        <v>0</v>
      </c>
      <c r="Y13" s="133"/>
      <c r="Z13" s="647"/>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row>
    <row r="14" spans="1:94" s="136" customFormat="1" ht="12.75">
      <c r="A14" s="249" t="str">
        <f>E!A14</f>
        <v> </v>
      </c>
      <c r="B14" s="250" t="str">
        <f>IF(E!L14&lt;&gt;"",E!L14,E!B14)</f>
        <v> </v>
      </c>
      <c r="C14" s="251"/>
      <c r="D14" s="129"/>
      <c r="E14" s="130"/>
      <c r="F14" s="252">
        <f>D14*E14/12</f>
        <v>0</v>
      </c>
      <c r="G14" s="253">
        <f>(1+E!$F14)*E!H14/1000*E14*D14</f>
        <v>0</v>
      </c>
      <c r="H14" s="254">
        <f>B!$G$8</f>
        <v>0</v>
      </c>
      <c r="I14" s="255">
        <f>G14*H14</f>
        <v>0</v>
      </c>
      <c r="J14" s="131"/>
      <c r="K14" s="130"/>
      <c r="L14" s="252">
        <f>J14*K14/12</f>
        <v>0</v>
      </c>
      <c r="M14" s="253">
        <f>(1+E!$F14)*E!$H14/1000*K14*J14</f>
        <v>0</v>
      </c>
      <c r="N14" s="254">
        <f>B!$K$8</f>
        <v>0</v>
      </c>
      <c r="O14" s="255">
        <f>M14*N14</f>
        <v>0</v>
      </c>
      <c r="P14" s="129"/>
      <c r="Q14" s="130"/>
      <c r="R14" s="252">
        <f>P14*Q14/12</f>
        <v>0</v>
      </c>
      <c r="S14" s="253">
        <f>(1+E!$F14)*E!$H14/1000*Q14*P14</f>
        <v>0</v>
      </c>
      <c r="T14" s="254">
        <f>B!$O$8</f>
        <v>0</v>
      </c>
      <c r="U14" s="256">
        <f>S14*T14</f>
        <v>0</v>
      </c>
      <c r="V14" s="116"/>
      <c r="W14" s="257">
        <f t="shared" si="6"/>
        <v>0</v>
      </c>
      <c r="X14" s="132">
        <f t="shared" si="7"/>
        <v>0</v>
      </c>
      <c r="Y14" s="133"/>
      <c r="Z14" s="647"/>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row>
    <row r="15" spans="1:94" s="136" customFormat="1" ht="12.75">
      <c r="A15" s="249" t="str">
        <f>E!A15</f>
        <v> </v>
      </c>
      <c r="B15" s="250" t="str">
        <f>IF(E!L15&lt;&gt;"",E!L15,E!B15)</f>
        <v> </v>
      </c>
      <c r="C15" s="251"/>
      <c r="D15" s="129"/>
      <c r="E15" s="130"/>
      <c r="F15" s="252">
        <f>D15*E15/12</f>
        <v>0</v>
      </c>
      <c r="G15" s="253">
        <f>(1+E!$F15)*E!H15/1000*E15*D15</f>
        <v>0</v>
      </c>
      <c r="H15" s="254">
        <f>B!$G$8</f>
        <v>0</v>
      </c>
      <c r="I15" s="255">
        <f>G15*H15</f>
        <v>0</v>
      </c>
      <c r="J15" s="131"/>
      <c r="K15" s="130"/>
      <c r="L15" s="252">
        <f>J15*K15/12</f>
        <v>0</v>
      </c>
      <c r="M15" s="253">
        <f>(1+E!$F15)*E!$H15/1000*K15*J15</f>
        <v>0</v>
      </c>
      <c r="N15" s="254">
        <f>B!$K$8</f>
        <v>0</v>
      </c>
      <c r="O15" s="255">
        <f>M15*N15</f>
        <v>0</v>
      </c>
      <c r="P15" s="129"/>
      <c r="Q15" s="130"/>
      <c r="R15" s="252">
        <f>P15*Q15/12</f>
        <v>0</v>
      </c>
      <c r="S15" s="253">
        <f>(1+E!$F15)*E!$H15/1000*Q15*P15</f>
        <v>0</v>
      </c>
      <c r="T15" s="254">
        <f>B!$O$8</f>
        <v>0</v>
      </c>
      <c r="U15" s="256">
        <f>S15*T15</f>
        <v>0</v>
      </c>
      <c r="V15" s="116"/>
      <c r="W15" s="257">
        <f t="shared" si="6"/>
        <v>0</v>
      </c>
      <c r="X15" s="132">
        <f t="shared" si="7"/>
        <v>0</v>
      </c>
      <c r="Y15" s="133"/>
      <c r="Z15" s="647"/>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row>
    <row r="16" spans="1:94" s="136" customFormat="1" ht="12.75">
      <c r="A16" s="640" t="s">
        <v>132</v>
      </c>
      <c r="B16" s="641"/>
      <c r="C16" s="251"/>
      <c r="D16" s="258"/>
      <c r="E16" s="259"/>
      <c r="F16" s="260"/>
      <c r="G16" s="137"/>
      <c r="H16" s="254">
        <f>B!$G$8</f>
        <v>0</v>
      </c>
      <c r="I16" s="256">
        <f>G16*H16</f>
        <v>0</v>
      </c>
      <c r="J16" s="261"/>
      <c r="K16" s="259"/>
      <c r="L16" s="260"/>
      <c r="M16" s="137"/>
      <c r="N16" s="254">
        <f>B!$K$8</f>
        <v>0</v>
      </c>
      <c r="O16" s="255">
        <f>M16*N16</f>
        <v>0</v>
      </c>
      <c r="P16" s="261"/>
      <c r="Q16" s="259"/>
      <c r="R16" s="260"/>
      <c r="S16" s="137"/>
      <c r="T16" s="254">
        <f>B!$O$8</f>
        <v>0</v>
      </c>
      <c r="U16" s="256">
        <f>S16*T16</f>
        <v>0</v>
      </c>
      <c r="V16" s="116"/>
      <c r="W16" s="257">
        <f t="shared" si="6"/>
        <v>0</v>
      </c>
      <c r="X16" s="132">
        <f t="shared" si="7"/>
        <v>0</v>
      </c>
      <c r="Y16" s="133"/>
      <c r="Z16" s="134"/>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row>
    <row r="17" spans="1:94" ht="12.75">
      <c r="A17" s="654" t="s">
        <v>11</v>
      </c>
      <c r="B17" s="655"/>
      <c r="C17" s="63"/>
      <c r="D17" s="658" t="s">
        <v>73</v>
      </c>
      <c r="E17" s="659"/>
      <c r="F17" s="659"/>
      <c r="G17" s="660"/>
      <c r="H17" s="656" t="s">
        <v>62</v>
      </c>
      <c r="I17" s="657"/>
      <c r="J17" s="675" t="s">
        <v>73</v>
      </c>
      <c r="K17" s="659"/>
      <c r="L17" s="659"/>
      <c r="M17" s="660"/>
      <c r="N17" s="656" t="s">
        <v>62</v>
      </c>
      <c r="O17" s="676"/>
      <c r="P17" s="661" t="s">
        <v>73</v>
      </c>
      <c r="Q17" s="659"/>
      <c r="R17" s="659"/>
      <c r="S17" s="660"/>
      <c r="T17" s="656" t="s">
        <v>62</v>
      </c>
      <c r="U17" s="657"/>
      <c r="V17" s="64"/>
      <c r="W17" s="77" t="s">
        <v>65</v>
      </c>
      <c r="X17" s="82" t="s">
        <v>64</v>
      </c>
      <c r="Y17" s="121"/>
      <c r="Z17" s="12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s="136" customFormat="1" ht="12.75">
      <c r="A18" s="640" t="s">
        <v>125</v>
      </c>
      <c r="B18" s="641"/>
      <c r="C18" s="251"/>
      <c r="D18" s="258"/>
      <c r="E18" s="259"/>
      <c r="F18" s="260"/>
      <c r="G18" s="137"/>
      <c r="H18" s="254">
        <f>B!$G$9</f>
        <v>0</v>
      </c>
      <c r="I18" s="256">
        <f>G18*H18</f>
        <v>0</v>
      </c>
      <c r="J18" s="261"/>
      <c r="K18" s="259"/>
      <c r="L18" s="260"/>
      <c r="M18" s="137"/>
      <c r="N18" s="254">
        <f>B!$K$9</f>
        <v>0</v>
      </c>
      <c r="O18" s="255">
        <f>M18*N18</f>
        <v>0</v>
      </c>
      <c r="P18" s="262"/>
      <c r="Q18" s="259"/>
      <c r="R18" s="260"/>
      <c r="S18" s="137"/>
      <c r="T18" s="254">
        <f>B!$O$9</f>
        <v>0</v>
      </c>
      <c r="U18" s="256">
        <f>S18*T18</f>
        <v>0</v>
      </c>
      <c r="V18" s="116"/>
      <c r="W18" s="257">
        <f>G18+M18+S18</f>
        <v>0</v>
      </c>
      <c r="X18" s="132">
        <f>I18+O18+U18</f>
        <v>0</v>
      </c>
      <c r="Y18" s="133"/>
      <c r="Z18" s="646" t="s">
        <v>144</v>
      </c>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row>
    <row r="19" spans="1:94" s="136" customFormat="1" ht="12.75">
      <c r="A19" s="640" t="s">
        <v>126</v>
      </c>
      <c r="B19" s="641"/>
      <c r="C19" s="251"/>
      <c r="D19" s="258"/>
      <c r="E19" s="259"/>
      <c r="F19" s="260"/>
      <c r="G19" s="137"/>
      <c r="H19" s="254">
        <f>B!$G$9</f>
        <v>0</v>
      </c>
      <c r="I19" s="256">
        <f>G19*H19</f>
        <v>0</v>
      </c>
      <c r="J19" s="261"/>
      <c r="K19" s="259"/>
      <c r="L19" s="260"/>
      <c r="M19" s="137"/>
      <c r="N19" s="254">
        <f>B!$K$9</f>
        <v>0</v>
      </c>
      <c r="O19" s="255">
        <f>M19*N19</f>
        <v>0</v>
      </c>
      <c r="P19" s="262"/>
      <c r="Q19" s="259"/>
      <c r="R19" s="260"/>
      <c r="S19" s="137"/>
      <c r="T19" s="254">
        <f>B!$O$9</f>
        <v>0</v>
      </c>
      <c r="U19" s="256">
        <f>S19*T19</f>
        <v>0</v>
      </c>
      <c r="V19" s="116"/>
      <c r="W19" s="257">
        <f>G19+M19+S19</f>
        <v>0</v>
      </c>
      <c r="X19" s="132">
        <f>I19+O19+U19</f>
        <v>0</v>
      </c>
      <c r="Y19" s="133"/>
      <c r="Z19" s="647"/>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row>
    <row r="20" spans="1:94" s="136" customFormat="1" ht="12.75">
      <c r="A20" s="640" t="s">
        <v>61</v>
      </c>
      <c r="B20" s="641"/>
      <c r="C20" s="251"/>
      <c r="D20" s="258"/>
      <c r="E20" s="259"/>
      <c r="F20" s="260"/>
      <c r="G20" s="137"/>
      <c r="H20" s="254">
        <f>B!$G$9</f>
        <v>0</v>
      </c>
      <c r="I20" s="256">
        <f>G20*H20</f>
        <v>0</v>
      </c>
      <c r="J20" s="261"/>
      <c r="K20" s="259"/>
      <c r="L20" s="260"/>
      <c r="M20" s="137"/>
      <c r="N20" s="254">
        <f>B!$K$9</f>
        <v>0</v>
      </c>
      <c r="O20" s="255">
        <f>M20*N20</f>
        <v>0</v>
      </c>
      <c r="P20" s="262"/>
      <c r="Q20" s="259"/>
      <c r="R20" s="260"/>
      <c r="S20" s="137"/>
      <c r="T20" s="254">
        <f>B!$O$9</f>
        <v>0</v>
      </c>
      <c r="U20" s="256">
        <f>S20*T20</f>
        <v>0</v>
      </c>
      <c r="V20" s="116"/>
      <c r="W20" s="257">
        <f>G20+M20+S20</f>
        <v>0</v>
      </c>
      <c r="X20" s="132">
        <f>I20+O20+U20</f>
        <v>0</v>
      </c>
      <c r="Y20" s="133"/>
      <c r="Z20" s="647"/>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row>
    <row r="21" spans="1:94" ht="12.75">
      <c r="A21" s="654" t="s">
        <v>12</v>
      </c>
      <c r="B21" s="655"/>
      <c r="C21" s="63"/>
      <c r="D21" s="658" t="s">
        <v>73</v>
      </c>
      <c r="E21" s="659"/>
      <c r="F21" s="659"/>
      <c r="G21" s="660"/>
      <c r="H21" s="656" t="s">
        <v>62</v>
      </c>
      <c r="I21" s="657"/>
      <c r="J21" s="675" t="s">
        <v>73</v>
      </c>
      <c r="K21" s="659"/>
      <c r="L21" s="659"/>
      <c r="M21" s="660"/>
      <c r="N21" s="656" t="s">
        <v>62</v>
      </c>
      <c r="O21" s="676"/>
      <c r="P21" s="661" t="s">
        <v>73</v>
      </c>
      <c r="Q21" s="659"/>
      <c r="R21" s="659"/>
      <c r="S21" s="660"/>
      <c r="T21" s="656" t="s">
        <v>62</v>
      </c>
      <c r="U21" s="676"/>
      <c r="V21" s="116"/>
      <c r="W21" s="77" t="s">
        <v>65</v>
      </c>
      <c r="X21" s="82" t="s">
        <v>64</v>
      </c>
      <c r="Y21" s="121"/>
      <c r="Z21" s="647"/>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s="136" customFormat="1" ht="12.75">
      <c r="A22" s="640" t="s">
        <v>71</v>
      </c>
      <c r="B22" s="641"/>
      <c r="C22" s="251"/>
      <c r="D22" s="258"/>
      <c r="E22" s="259"/>
      <c r="F22" s="260"/>
      <c r="G22" s="137"/>
      <c r="H22" s="254">
        <f>B!$G$10</f>
        <v>0</v>
      </c>
      <c r="I22" s="256">
        <f aca="true" t="shared" si="8" ref="I22:I28">G22*H22</f>
        <v>0</v>
      </c>
      <c r="J22" s="261"/>
      <c r="K22" s="259"/>
      <c r="L22" s="260"/>
      <c r="M22" s="137"/>
      <c r="N22" s="254">
        <f>B!$K$10</f>
        <v>0</v>
      </c>
      <c r="O22" s="255">
        <f aca="true" t="shared" si="9" ref="O22:O28">M22*N22</f>
        <v>0</v>
      </c>
      <c r="P22" s="262"/>
      <c r="Q22" s="259"/>
      <c r="R22" s="260"/>
      <c r="S22" s="137"/>
      <c r="T22" s="254">
        <f>B!$O$10</f>
        <v>0</v>
      </c>
      <c r="U22" s="256">
        <f aca="true" t="shared" si="10" ref="U22:U28">S22*T22</f>
        <v>0</v>
      </c>
      <c r="V22" s="116"/>
      <c r="W22" s="257">
        <f aca="true" t="shared" si="11" ref="W22:W28">G22+M22+S22</f>
        <v>0</v>
      </c>
      <c r="X22" s="132">
        <f aca="true" t="shared" si="12" ref="X22:X28">I22+O22+U22</f>
        <v>0</v>
      </c>
      <c r="Y22" s="133"/>
      <c r="Z22" s="647"/>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row>
    <row r="23" spans="1:94" s="136" customFormat="1" ht="12.75">
      <c r="A23" s="640" t="s">
        <v>23</v>
      </c>
      <c r="B23" s="641"/>
      <c r="C23" s="251"/>
      <c r="D23" s="258"/>
      <c r="E23" s="259"/>
      <c r="F23" s="260"/>
      <c r="G23" s="137"/>
      <c r="H23" s="254">
        <f>B!$G$10</f>
        <v>0</v>
      </c>
      <c r="I23" s="256">
        <f t="shared" si="8"/>
        <v>0</v>
      </c>
      <c r="J23" s="261"/>
      <c r="K23" s="259"/>
      <c r="L23" s="260"/>
      <c r="M23" s="137"/>
      <c r="N23" s="254">
        <f>B!$K$10</f>
        <v>0</v>
      </c>
      <c r="O23" s="255">
        <f t="shared" si="9"/>
        <v>0</v>
      </c>
      <c r="P23" s="262"/>
      <c r="Q23" s="259"/>
      <c r="R23" s="260"/>
      <c r="S23" s="137"/>
      <c r="T23" s="254">
        <f>B!$O$10</f>
        <v>0</v>
      </c>
      <c r="U23" s="256">
        <f t="shared" si="10"/>
        <v>0</v>
      </c>
      <c r="V23" s="116"/>
      <c r="W23" s="257">
        <f t="shared" si="11"/>
        <v>0</v>
      </c>
      <c r="X23" s="132">
        <f t="shared" si="12"/>
        <v>0</v>
      </c>
      <c r="Y23" s="133"/>
      <c r="Z23" s="647"/>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row>
    <row r="24" spans="1:94" s="136" customFormat="1" ht="12.75">
      <c r="A24" s="640" t="s">
        <v>22</v>
      </c>
      <c r="B24" s="641"/>
      <c r="C24" s="251"/>
      <c r="D24" s="258"/>
      <c r="E24" s="259"/>
      <c r="F24" s="260"/>
      <c r="G24" s="137"/>
      <c r="H24" s="254">
        <f>B!$G$10</f>
        <v>0</v>
      </c>
      <c r="I24" s="256">
        <f t="shared" si="8"/>
        <v>0</v>
      </c>
      <c r="J24" s="261"/>
      <c r="K24" s="259"/>
      <c r="L24" s="260"/>
      <c r="M24" s="137"/>
      <c r="N24" s="254">
        <f>B!$K$10</f>
        <v>0</v>
      </c>
      <c r="O24" s="255">
        <f t="shared" si="9"/>
        <v>0</v>
      </c>
      <c r="P24" s="262"/>
      <c r="Q24" s="259"/>
      <c r="R24" s="260"/>
      <c r="S24" s="137"/>
      <c r="T24" s="254">
        <f>B!$O$10</f>
        <v>0</v>
      </c>
      <c r="U24" s="256">
        <f t="shared" si="10"/>
        <v>0</v>
      </c>
      <c r="V24" s="116"/>
      <c r="W24" s="257">
        <f t="shared" si="11"/>
        <v>0</v>
      </c>
      <c r="X24" s="132">
        <f t="shared" si="12"/>
        <v>0</v>
      </c>
      <c r="Y24" s="133"/>
      <c r="Z24" s="647"/>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row>
    <row r="25" spans="1:94" s="136" customFormat="1" ht="12.75">
      <c r="A25" s="640" t="s">
        <v>72</v>
      </c>
      <c r="B25" s="641"/>
      <c r="C25" s="263"/>
      <c r="D25" s="264"/>
      <c r="E25" s="259"/>
      <c r="F25" s="260"/>
      <c r="G25" s="137"/>
      <c r="H25" s="254">
        <f>B!$G$10</f>
        <v>0</v>
      </c>
      <c r="I25" s="256">
        <f t="shared" si="8"/>
        <v>0</v>
      </c>
      <c r="J25" s="265"/>
      <c r="K25" s="259"/>
      <c r="L25" s="260"/>
      <c r="M25" s="137"/>
      <c r="N25" s="254">
        <f>B!$K$10</f>
        <v>0</v>
      </c>
      <c r="O25" s="255">
        <f t="shared" si="9"/>
        <v>0</v>
      </c>
      <c r="P25" s="266"/>
      <c r="Q25" s="259"/>
      <c r="R25" s="260"/>
      <c r="S25" s="137"/>
      <c r="T25" s="254">
        <f>B!$O$10</f>
        <v>0</v>
      </c>
      <c r="U25" s="256">
        <f t="shared" si="10"/>
        <v>0</v>
      </c>
      <c r="V25" s="116"/>
      <c r="W25" s="257">
        <f t="shared" si="11"/>
        <v>0</v>
      </c>
      <c r="X25" s="132">
        <f t="shared" si="12"/>
        <v>0</v>
      </c>
      <c r="Y25" s="133"/>
      <c r="Z25" s="647"/>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row>
    <row r="26" spans="1:94" s="136" customFormat="1" ht="12.75">
      <c r="A26" s="640" t="s">
        <v>70</v>
      </c>
      <c r="B26" s="641"/>
      <c r="C26" s="263"/>
      <c r="D26" s="264"/>
      <c r="E26" s="259"/>
      <c r="F26" s="260"/>
      <c r="G26" s="137"/>
      <c r="H26" s="254">
        <f>B!$G$10</f>
        <v>0</v>
      </c>
      <c r="I26" s="256">
        <f t="shared" si="8"/>
        <v>0</v>
      </c>
      <c r="J26" s="265"/>
      <c r="K26" s="259"/>
      <c r="L26" s="260"/>
      <c r="M26" s="137"/>
      <c r="N26" s="254">
        <f>B!$K$10</f>
        <v>0</v>
      </c>
      <c r="O26" s="255">
        <f t="shared" si="9"/>
        <v>0</v>
      </c>
      <c r="P26" s="266"/>
      <c r="Q26" s="259"/>
      <c r="R26" s="260"/>
      <c r="S26" s="137"/>
      <c r="T26" s="254">
        <f>B!$O$10</f>
        <v>0</v>
      </c>
      <c r="U26" s="256">
        <f t="shared" si="10"/>
        <v>0</v>
      </c>
      <c r="V26" s="116"/>
      <c r="W26" s="257">
        <f t="shared" si="11"/>
        <v>0</v>
      </c>
      <c r="X26" s="132">
        <f t="shared" si="12"/>
        <v>0</v>
      </c>
      <c r="Y26" s="133"/>
      <c r="Z26" s="647"/>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row>
    <row r="27" spans="1:94" s="136" customFormat="1" ht="12.75">
      <c r="A27" s="640" t="s">
        <v>127</v>
      </c>
      <c r="B27" s="641"/>
      <c r="C27" s="263"/>
      <c r="D27" s="264"/>
      <c r="E27" s="259"/>
      <c r="F27" s="260"/>
      <c r="G27" s="137"/>
      <c r="H27" s="254">
        <f>B!$G$10</f>
        <v>0</v>
      </c>
      <c r="I27" s="256">
        <f t="shared" si="8"/>
        <v>0</v>
      </c>
      <c r="J27" s="265"/>
      <c r="K27" s="259"/>
      <c r="L27" s="260"/>
      <c r="M27" s="137"/>
      <c r="N27" s="254">
        <f>B!$K$10</f>
        <v>0</v>
      </c>
      <c r="O27" s="255">
        <f t="shared" si="9"/>
        <v>0</v>
      </c>
      <c r="P27" s="266"/>
      <c r="Q27" s="259"/>
      <c r="R27" s="260"/>
      <c r="S27" s="137"/>
      <c r="T27" s="254">
        <f>B!$O$10</f>
        <v>0</v>
      </c>
      <c r="U27" s="256">
        <f t="shared" si="10"/>
        <v>0</v>
      </c>
      <c r="V27" s="116"/>
      <c r="W27" s="257">
        <f t="shared" si="11"/>
        <v>0</v>
      </c>
      <c r="X27" s="132">
        <f t="shared" si="12"/>
        <v>0</v>
      </c>
      <c r="Y27" s="133"/>
      <c r="Z27" s="647"/>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row>
    <row r="28" spans="1:94" s="136" customFormat="1" ht="13.5" thickBot="1">
      <c r="A28" s="640" t="s">
        <v>128</v>
      </c>
      <c r="B28" s="641"/>
      <c r="C28" s="263"/>
      <c r="D28" s="264"/>
      <c r="E28" s="267"/>
      <c r="F28" s="268"/>
      <c r="G28" s="137"/>
      <c r="H28" s="254">
        <f>B!$G$10</f>
        <v>0</v>
      </c>
      <c r="I28" s="256">
        <f t="shared" si="8"/>
        <v>0</v>
      </c>
      <c r="J28" s="265"/>
      <c r="K28" s="267"/>
      <c r="L28" s="268"/>
      <c r="M28" s="137"/>
      <c r="N28" s="254">
        <f>B!$K$10</f>
        <v>0</v>
      </c>
      <c r="O28" s="255">
        <f t="shared" si="9"/>
        <v>0</v>
      </c>
      <c r="P28" s="266"/>
      <c r="Q28" s="267"/>
      <c r="R28" s="268"/>
      <c r="S28" s="137"/>
      <c r="T28" s="254">
        <f>B!$O$10</f>
        <v>0</v>
      </c>
      <c r="U28" s="256">
        <f t="shared" si="10"/>
        <v>0</v>
      </c>
      <c r="V28" s="269"/>
      <c r="W28" s="270">
        <f t="shared" si="11"/>
        <v>0</v>
      </c>
      <c r="X28" s="138">
        <f t="shared" si="12"/>
        <v>0</v>
      </c>
      <c r="Y28" s="133"/>
      <c r="Z28" s="647"/>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row>
    <row r="29" spans="1:94" ht="12.75">
      <c r="A29" s="649"/>
      <c r="B29" s="650"/>
      <c r="C29" s="72"/>
      <c r="D29" s="90" t="s">
        <v>77</v>
      </c>
      <c r="E29" s="271"/>
      <c r="F29" s="271"/>
      <c r="G29" s="272" t="s">
        <v>75</v>
      </c>
      <c r="H29" s="662" t="s">
        <v>62</v>
      </c>
      <c r="I29" s="663"/>
      <c r="J29" s="90" t="s">
        <v>77</v>
      </c>
      <c r="K29" s="271"/>
      <c r="L29" s="271"/>
      <c r="M29" s="272" t="s">
        <v>75</v>
      </c>
      <c r="N29" s="662" t="s">
        <v>62</v>
      </c>
      <c r="O29" s="663"/>
      <c r="P29" s="126" t="s">
        <v>77</v>
      </c>
      <c r="Q29" s="271"/>
      <c r="R29" s="271"/>
      <c r="S29" s="272" t="s">
        <v>75</v>
      </c>
      <c r="T29" s="662" t="s">
        <v>62</v>
      </c>
      <c r="U29" s="663"/>
      <c r="V29" s="73"/>
      <c r="W29" s="78" t="s">
        <v>65</v>
      </c>
      <c r="X29" s="83" t="s">
        <v>64</v>
      </c>
      <c r="Y29" s="121"/>
      <c r="Z29" s="12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s="136" customFormat="1" ht="13.5" thickBot="1">
      <c r="A30" s="74"/>
      <c r="B30" s="76" t="s">
        <v>76</v>
      </c>
      <c r="C30" s="263"/>
      <c r="D30" s="273">
        <f>SUM(F8:F16)</f>
        <v>0.25</v>
      </c>
      <c r="E30" s="274" t="s">
        <v>74</v>
      </c>
      <c r="F30" s="275"/>
      <c r="G30" s="253">
        <f>SUM(G8:G16)+SUM(G18:G20)+SUM(G22:G28)</f>
        <v>0</v>
      </c>
      <c r="H30" s="276" t="str">
        <f>IF(G30&lt;&gt;0,I30/G30," ")</f>
        <v> </v>
      </c>
      <c r="I30" s="277">
        <f>SUM(I8:I16)+SUM(I18:I20)+SUM(I22:I28)</f>
        <v>0</v>
      </c>
      <c r="J30" s="278">
        <f>SUM(L8:L16)</f>
        <v>0</v>
      </c>
      <c r="K30" s="274" t="s">
        <v>74</v>
      </c>
      <c r="L30" s="275"/>
      <c r="M30" s="253">
        <f>SUM(M8:M16)+SUM(M18:M20)+SUM(M22:M28)</f>
        <v>0</v>
      </c>
      <c r="N30" s="276" t="str">
        <f>IF(M30&lt;&gt;0,O30/M30," ")</f>
        <v> </v>
      </c>
      <c r="O30" s="279">
        <f>SUM(O8:O16)+SUM(O18:O20)+SUM(O22:O28)</f>
        <v>0</v>
      </c>
      <c r="P30" s="280">
        <f>SUM(R8:R16)</f>
        <v>0</v>
      </c>
      <c r="Q30" s="274" t="s">
        <v>74</v>
      </c>
      <c r="R30" s="275"/>
      <c r="S30" s="253">
        <f>SUM(S8:S16)+SUM(S18:S20)+SUM(S22:S28)</f>
        <v>0</v>
      </c>
      <c r="T30" s="276" t="str">
        <f>IF(S30&lt;&gt;0,U30/S30," ")</f>
        <v> </v>
      </c>
      <c r="U30" s="281">
        <f>SUM(U8:U16)+SUM(U18:U20)+SUM(U22:U28)</f>
        <v>0</v>
      </c>
      <c r="V30" s="269"/>
      <c r="W30" s="253">
        <f>SUM(W8:W16)+SUM(W18:W20)+SUM(W22:W28)</f>
        <v>0</v>
      </c>
      <c r="X30" s="139">
        <f>SUM(X8:X16)+SUM(X18:X20)+SUM(X22:X28)</f>
        <v>0</v>
      </c>
      <c r="Y30" s="140"/>
      <c r="Z30" s="141"/>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row>
    <row r="31" spans="1:26" s="147" customFormat="1" ht="30" customHeight="1" thickBot="1">
      <c r="A31" s="142"/>
      <c r="B31" s="75" t="s">
        <v>98</v>
      </c>
      <c r="C31" s="143"/>
      <c r="D31" s="668">
        <f>G30+I30</f>
        <v>0</v>
      </c>
      <c r="E31" s="669"/>
      <c r="F31" s="669"/>
      <c r="G31" s="669"/>
      <c r="H31" s="670" t="s">
        <v>14</v>
      </c>
      <c r="I31" s="671"/>
      <c r="J31" s="678">
        <f>M30+O30</f>
        <v>0</v>
      </c>
      <c r="K31" s="669"/>
      <c r="L31" s="669"/>
      <c r="M31" s="669"/>
      <c r="N31" s="670" t="s">
        <v>14</v>
      </c>
      <c r="O31" s="679"/>
      <c r="P31" s="674">
        <f>S30+U30</f>
        <v>0</v>
      </c>
      <c r="Q31" s="669"/>
      <c r="R31" s="669"/>
      <c r="S31" s="669"/>
      <c r="T31" s="670" t="s">
        <v>14</v>
      </c>
      <c r="U31" s="677"/>
      <c r="V31" s="144"/>
      <c r="W31" s="145">
        <f>W30+X30</f>
        <v>0</v>
      </c>
      <c r="X31" s="146" t="s">
        <v>14</v>
      </c>
      <c r="Y31" s="140"/>
      <c r="Z31" s="141"/>
    </row>
    <row r="32" spans="1:26" s="3" customFormat="1" ht="18" customHeight="1">
      <c r="A32" s="122"/>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34"/>
      <c r="Z32" s="15"/>
    </row>
    <row r="33" spans="1:24" s="283" customFormat="1" ht="63" customHeight="1">
      <c r="A33" s="648" t="s">
        <v>142</v>
      </c>
      <c r="B33" s="628"/>
      <c r="C33" s="282"/>
      <c r="D33" s="30"/>
      <c r="E33" s="30"/>
      <c r="F33" s="30"/>
      <c r="G33" s="30"/>
      <c r="H33" s="522" t="s">
        <v>143</v>
      </c>
      <c r="I33" s="628"/>
      <c r="J33" s="30"/>
      <c r="K33" s="30"/>
      <c r="L33" s="30"/>
      <c r="M33" s="30"/>
      <c r="N33" s="522" t="s">
        <v>143</v>
      </c>
      <c r="O33" s="628"/>
      <c r="P33" s="30"/>
      <c r="Q33" s="30"/>
      <c r="R33" s="30"/>
      <c r="S33" s="30"/>
      <c r="T33" s="522" t="s">
        <v>143</v>
      </c>
      <c r="U33" s="628"/>
      <c r="V33" s="282"/>
      <c r="W33" s="282"/>
      <c r="X33" s="282"/>
    </row>
  </sheetData>
  <sheetProtection sheet="1" selectLockedCells="1"/>
  <mergeCells count="58">
    <mergeCell ref="W4:X5"/>
    <mergeCell ref="D1:Q1"/>
    <mergeCell ref="T17:U17"/>
    <mergeCell ref="P21:S21"/>
    <mergeCell ref="T21:U21"/>
    <mergeCell ref="T29:U29"/>
    <mergeCell ref="P5:U5"/>
    <mergeCell ref="Q6:Q7"/>
    <mergeCell ref="T6:U6"/>
    <mergeCell ref="T7:U7"/>
    <mergeCell ref="T31:U31"/>
    <mergeCell ref="N21:O21"/>
    <mergeCell ref="N29:O29"/>
    <mergeCell ref="J31:M31"/>
    <mergeCell ref="N31:O31"/>
    <mergeCell ref="J21:M21"/>
    <mergeCell ref="J5:O5"/>
    <mergeCell ref="K6:K7"/>
    <mergeCell ref="N6:O6"/>
    <mergeCell ref="N7:O7"/>
    <mergeCell ref="J17:M17"/>
    <mergeCell ref="N17:O17"/>
    <mergeCell ref="P17:S17"/>
    <mergeCell ref="H29:I29"/>
    <mergeCell ref="H6:I6"/>
    <mergeCell ref="H7:I7"/>
    <mergeCell ref="D31:G31"/>
    <mergeCell ref="H31:I31"/>
    <mergeCell ref="E6:E7"/>
    <mergeCell ref="D17:G17"/>
    <mergeCell ref="P31:S31"/>
    <mergeCell ref="D5:I5"/>
    <mergeCell ref="A18:B18"/>
    <mergeCell ref="A19:B19"/>
    <mergeCell ref="A20:B20"/>
    <mergeCell ref="A17:B17"/>
    <mergeCell ref="A21:B21"/>
    <mergeCell ref="H17:I17"/>
    <mergeCell ref="D21:G21"/>
    <mergeCell ref="H21:I21"/>
    <mergeCell ref="Z8:Z15"/>
    <mergeCell ref="A33:B33"/>
    <mergeCell ref="H33:I33"/>
    <mergeCell ref="N33:O33"/>
    <mergeCell ref="T33:U33"/>
    <mergeCell ref="Z18:Z28"/>
    <mergeCell ref="A29:B29"/>
    <mergeCell ref="A24:B24"/>
    <mergeCell ref="A25:B25"/>
    <mergeCell ref="A26:B26"/>
    <mergeCell ref="A28:B28"/>
    <mergeCell ref="A16:B16"/>
    <mergeCell ref="A22:B22"/>
    <mergeCell ref="A23:B23"/>
    <mergeCell ref="A27:B27"/>
    <mergeCell ref="A1:B1"/>
    <mergeCell ref="A2:B2"/>
    <mergeCell ref="A6:B6"/>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CP33"/>
  <sheetViews>
    <sheetView zoomScalePageLayoutView="0" workbookViewId="0" topLeftCell="A1">
      <selection activeCell="D11" sqref="D11"/>
    </sheetView>
  </sheetViews>
  <sheetFormatPr defaultColWidth="9.140625" defaultRowHeight="12.75"/>
  <cols>
    <col min="1" max="1" width="17.421875" style="1" customWidth="1"/>
    <col min="2" max="2" width="16.28125" style="1" customWidth="1"/>
    <col min="3" max="3" width="1.7109375" style="4" hidden="1" customWidth="1"/>
    <col min="4" max="4" width="4.7109375" style="5" customWidth="1"/>
    <col min="5" max="5" width="3.7109375" style="5" customWidth="1"/>
    <col min="6" max="6" width="3.7109375" style="5" hidden="1" customWidth="1"/>
    <col min="7" max="7" width="9.00390625" style="5" customWidth="1"/>
    <col min="8" max="8" width="5.7109375" style="5" customWidth="1"/>
    <col min="9" max="9" width="4.57421875" style="5" customWidth="1"/>
    <col min="10" max="10" width="4.7109375" style="5" customWidth="1"/>
    <col min="11" max="11" width="3.7109375" style="5" customWidth="1"/>
    <col min="12" max="12" width="3.7109375" style="5" hidden="1" customWidth="1"/>
    <col min="13" max="13" width="9.00390625" style="5" customWidth="1"/>
    <col min="14" max="14" width="5.7109375" style="5" customWidth="1"/>
    <col min="15" max="15" width="4.57421875" style="5" customWidth="1"/>
    <col min="16" max="16" width="4.7109375" style="5" customWidth="1"/>
    <col min="17" max="17" width="3.7109375" style="5" customWidth="1"/>
    <col min="18" max="18" width="3.7109375" style="5" hidden="1" customWidth="1"/>
    <col min="19" max="19" width="9.00390625" style="5" customWidth="1"/>
    <col min="20" max="20" width="5.7109375" style="5" customWidth="1"/>
    <col min="21" max="21" width="4.57421875" style="5" customWidth="1"/>
    <col min="22" max="22" width="0.13671875" style="4" customWidth="1"/>
    <col min="23" max="23" width="8.7109375" style="4" customWidth="1"/>
    <col min="24" max="24" width="5.7109375" style="4" customWidth="1"/>
    <col min="25" max="25" width="2.7109375" style="1" customWidth="1"/>
    <col min="26" max="26" width="19.8515625" style="1" customWidth="1"/>
    <col min="27" max="16384" width="9.140625" style="1" customWidth="1"/>
  </cols>
  <sheetData>
    <row r="1" spans="1:26" s="8" customFormat="1" ht="21" customHeight="1">
      <c r="A1" s="642" t="s">
        <v>100</v>
      </c>
      <c r="B1" s="614"/>
      <c r="C1" s="9"/>
      <c r="D1" s="684" t="s">
        <v>99</v>
      </c>
      <c r="E1" s="685"/>
      <c r="F1" s="685"/>
      <c r="G1" s="685"/>
      <c r="H1" s="685"/>
      <c r="I1" s="685"/>
      <c r="J1" s="685"/>
      <c r="K1" s="685"/>
      <c r="L1" s="685"/>
      <c r="M1" s="685"/>
      <c r="N1" s="685"/>
      <c r="O1" s="685"/>
      <c r="P1" s="685"/>
      <c r="Q1" s="685"/>
      <c r="R1" s="62"/>
      <c r="S1" s="175">
        <f>'F1'!S1+1</f>
        <v>2021</v>
      </c>
      <c r="T1" s="62"/>
      <c r="U1" s="31"/>
      <c r="V1" s="9"/>
      <c r="W1" s="9"/>
      <c r="X1" s="11" t="s">
        <v>218</v>
      </c>
      <c r="Y1" s="34"/>
      <c r="Z1" s="15"/>
    </row>
    <row r="2" spans="1:26" s="8" customFormat="1" ht="16.5" customHeight="1">
      <c r="A2" s="643" t="s">
        <v>261</v>
      </c>
      <c r="B2" s="426"/>
      <c r="C2" s="9"/>
      <c r="D2" s="91"/>
      <c r="E2" s="62"/>
      <c r="F2" s="62"/>
      <c r="G2" s="62"/>
      <c r="H2" s="62"/>
      <c r="I2" s="62"/>
      <c r="J2" s="62"/>
      <c r="K2" s="62"/>
      <c r="L2" s="62"/>
      <c r="M2" s="62"/>
      <c r="N2" s="62"/>
      <c r="O2" s="62"/>
      <c r="P2" s="62"/>
      <c r="Q2" s="62"/>
      <c r="R2" s="62"/>
      <c r="S2" s="85"/>
      <c r="T2" s="62"/>
      <c r="U2" s="31"/>
      <c r="V2" s="9"/>
      <c r="W2" s="9"/>
      <c r="X2" s="11"/>
      <c r="Y2" s="36"/>
      <c r="Z2" s="36"/>
    </row>
    <row r="3" spans="1:26" ht="15.75" customHeight="1" thickBot="1">
      <c r="A3" s="12"/>
      <c r="B3" s="19"/>
      <c r="C3" s="20"/>
      <c r="D3" s="21"/>
      <c r="E3" s="21"/>
      <c r="F3" s="21"/>
      <c r="G3" s="21"/>
      <c r="H3" s="21"/>
      <c r="I3" s="21"/>
      <c r="J3" s="21"/>
      <c r="K3" s="21"/>
      <c r="L3" s="21"/>
      <c r="M3" s="21"/>
      <c r="N3" s="21"/>
      <c r="O3" s="21"/>
      <c r="P3" s="21"/>
      <c r="Q3" s="21"/>
      <c r="R3" s="21"/>
      <c r="S3" s="21"/>
      <c r="T3" s="21"/>
      <c r="U3" s="21"/>
      <c r="V3" s="21"/>
      <c r="W3" s="21"/>
      <c r="X3" s="21"/>
      <c r="Y3" s="36"/>
      <c r="Z3" s="36"/>
    </row>
    <row r="4" spans="1:26" s="7" customFormat="1" ht="12" customHeight="1">
      <c r="A4" s="6"/>
      <c r="B4" s="6"/>
      <c r="C4" s="173"/>
      <c r="D4" s="112" t="s">
        <v>242</v>
      </c>
      <c r="E4" s="111"/>
      <c r="F4" s="111"/>
      <c r="G4" s="111"/>
      <c r="H4" s="111"/>
      <c r="I4" s="113"/>
      <c r="J4" s="112" t="s">
        <v>243</v>
      </c>
      <c r="K4" s="111"/>
      <c r="L4" s="111"/>
      <c r="M4" s="111"/>
      <c r="N4" s="111"/>
      <c r="O4" s="113"/>
      <c r="P4" s="114" t="s">
        <v>244</v>
      </c>
      <c r="Q4" s="111"/>
      <c r="R4" s="111"/>
      <c r="S4" s="111"/>
      <c r="T4" s="111"/>
      <c r="U4" s="115"/>
      <c r="V4" s="79"/>
      <c r="W4" s="680" t="s">
        <v>13</v>
      </c>
      <c r="X4" s="681"/>
      <c r="Y4" s="119"/>
      <c r="Z4" s="119"/>
    </row>
    <row r="5" spans="1:26" s="2" customFormat="1" ht="30" customHeight="1" thickBot="1">
      <c r="A5" s="33"/>
      <c r="B5" s="125" t="s">
        <v>130</v>
      </c>
      <c r="C5" s="246"/>
      <c r="D5" s="692" t="str">
        <f>'F1'!D5:I5</f>
        <v> </v>
      </c>
      <c r="E5" s="693"/>
      <c r="F5" s="693"/>
      <c r="G5" s="693"/>
      <c r="H5" s="693"/>
      <c r="I5" s="694"/>
      <c r="J5" s="692" t="str">
        <f>'F1'!J5:O5</f>
        <v> </v>
      </c>
      <c r="K5" s="693"/>
      <c r="L5" s="693"/>
      <c r="M5" s="693"/>
      <c r="N5" s="693"/>
      <c r="O5" s="694"/>
      <c r="P5" s="695" t="str">
        <f>'F1'!P5:U5</f>
        <v> </v>
      </c>
      <c r="Q5" s="693"/>
      <c r="R5" s="693"/>
      <c r="S5" s="693"/>
      <c r="T5" s="693"/>
      <c r="U5" s="696"/>
      <c r="V5" s="247" t="s">
        <v>10</v>
      </c>
      <c r="W5" s="682"/>
      <c r="X5" s="683"/>
      <c r="Y5" s="121"/>
      <c r="Z5" s="120"/>
    </row>
    <row r="6" spans="1:94" ht="16.5" customHeight="1">
      <c r="A6" s="644" t="s">
        <v>105</v>
      </c>
      <c r="B6" s="645"/>
      <c r="C6" s="65"/>
      <c r="D6" s="66" t="s">
        <v>67</v>
      </c>
      <c r="E6" s="672" t="s">
        <v>66</v>
      </c>
      <c r="F6" s="71" t="s">
        <v>74</v>
      </c>
      <c r="G6" s="67" t="s">
        <v>65</v>
      </c>
      <c r="H6" s="664" t="s">
        <v>64</v>
      </c>
      <c r="I6" s="665"/>
      <c r="J6" s="88" t="s">
        <v>67</v>
      </c>
      <c r="K6" s="672" t="s">
        <v>66</v>
      </c>
      <c r="L6" s="71" t="s">
        <v>74</v>
      </c>
      <c r="M6" s="67" t="s">
        <v>65</v>
      </c>
      <c r="N6" s="664" t="s">
        <v>64</v>
      </c>
      <c r="O6" s="665"/>
      <c r="P6" s="86" t="s">
        <v>67</v>
      </c>
      <c r="Q6" s="672" t="s">
        <v>66</v>
      </c>
      <c r="R6" s="71" t="s">
        <v>74</v>
      </c>
      <c r="S6" s="67" t="s">
        <v>65</v>
      </c>
      <c r="T6" s="664" t="s">
        <v>64</v>
      </c>
      <c r="U6" s="688"/>
      <c r="V6" s="68"/>
      <c r="W6" s="67" t="s">
        <v>65</v>
      </c>
      <c r="X6" s="80" t="s">
        <v>64</v>
      </c>
      <c r="Y6" s="121"/>
      <c r="Z6" s="12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9.75" customHeight="1">
      <c r="A7" s="13" t="s">
        <v>9</v>
      </c>
      <c r="B7" s="14" t="s">
        <v>21</v>
      </c>
      <c r="C7" s="174"/>
      <c r="D7" s="89" t="s">
        <v>68</v>
      </c>
      <c r="E7" s="673"/>
      <c r="F7" s="248"/>
      <c r="G7" s="69" t="s">
        <v>69</v>
      </c>
      <c r="H7" s="666" t="s">
        <v>69</v>
      </c>
      <c r="I7" s="667"/>
      <c r="J7" s="89" t="s">
        <v>68</v>
      </c>
      <c r="K7" s="673"/>
      <c r="L7" s="248"/>
      <c r="M7" s="69" t="s">
        <v>69</v>
      </c>
      <c r="N7" s="666" t="s">
        <v>69</v>
      </c>
      <c r="O7" s="667"/>
      <c r="P7" s="87" t="s">
        <v>68</v>
      </c>
      <c r="Q7" s="673"/>
      <c r="R7" s="248"/>
      <c r="S7" s="69" t="s">
        <v>69</v>
      </c>
      <c r="T7" s="666" t="s">
        <v>69</v>
      </c>
      <c r="U7" s="689"/>
      <c r="V7" s="70"/>
      <c r="W7" s="69" t="s">
        <v>69</v>
      </c>
      <c r="X7" s="81" t="s">
        <v>69</v>
      </c>
      <c r="Y7" s="121"/>
      <c r="Z7" s="12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136" customFormat="1" ht="12.75">
      <c r="A8" s="249" t="str">
        <f>'F1'!A8</f>
        <v> </v>
      </c>
      <c r="B8" s="250" t="str">
        <f>'F1'!B8</f>
        <v> </v>
      </c>
      <c r="C8" s="251"/>
      <c r="D8" s="129"/>
      <c r="E8" s="130"/>
      <c r="F8" s="252">
        <f aca="true" t="shared" si="0" ref="F8:F13">D8*E8/12</f>
        <v>0</v>
      </c>
      <c r="G8" s="253">
        <f>(1+E!$F8)*E!$I8/1000*E8*D8</f>
        <v>0</v>
      </c>
      <c r="H8" s="254">
        <f>B!$G$8</f>
        <v>0</v>
      </c>
      <c r="I8" s="255">
        <f aca="true" t="shared" si="1" ref="I8:I13">G8*H8</f>
        <v>0</v>
      </c>
      <c r="J8" s="131"/>
      <c r="K8" s="130"/>
      <c r="L8" s="252">
        <f aca="true" t="shared" si="2" ref="L8:L13">J8*K8/12</f>
        <v>0</v>
      </c>
      <c r="M8" s="253">
        <f>(1+E!$F8)*E!$I8/1000*K8*J8</f>
        <v>0</v>
      </c>
      <c r="N8" s="254">
        <f>B!$K$8</f>
        <v>0</v>
      </c>
      <c r="O8" s="255">
        <f aca="true" t="shared" si="3" ref="O8:O13">M8*N8</f>
        <v>0</v>
      </c>
      <c r="P8" s="129"/>
      <c r="Q8" s="130"/>
      <c r="R8" s="252">
        <f aca="true" t="shared" si="4" ref="R8:R13">P8*Q8/12</f>
        <v>0</v>
      </c>
      <c r="S8" s="253">
        <f>(1+E!$F8)*E!$I8/1000*Q8*P8</f>
        <v>0</v>
      </c>
      <c r="T8" s="254">
        <f>B!$O$8</f>
        <v>0</v>
      </c>
      <c r="U8" s="256">
        <f aca="true" t="shared" si="5" ref="U8:U13">S8*T8</f>
        <v>0</v>
      </c>
      <c r="V8" s="116"/>
      <c r="W8" s="257">
        <f>G8+M8+S8</f>
        <v>0</v>
      </c>
      <c r="X8" s="132">
        <f>I8+O8+U8</f>
        <v>0</v>
      </c>
      <c r="Y8" s="133"/>
      <c r="Z8" s="646" t="s">
        <v>233</v>
      </c>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row>
    <row r="9" spans="1:94" s="136" customFormat="1" ht="12.75">
      <c r="A9" s="249" t="str">
        <f>'F1'!A9</f>
        <v> </v>
      </c>
      <c r="B9" s="250" t="str">
        <f>'F1'!B9</f>
        <v> </v>
      </c>
      <c r="C9" s="251"/>
      <c r="D9" s="129"/>
      <c r="E9" s="130"/>
      <c r="F9" s="252">
        <f t="shared" si="0"/>
        <v>0</v>
      </c>
      <c r="G9" s="253">
        <f>(1+E!$F9)*E!$I9/1000*E9*D9</f>
        <v>0</v>
      </c>
      <c r="H9" s="254">
        <f>B!$G$8</f>
        <v>0</v>
      </c>
      <c r="I9" s="255">
        <f t="shared" si="1"/>
        <v>0</v>
      </c>
      <c r="J9" s="131"/>
      <c r="K9" s="130"/>
      <c r="L9" s="252">
        <f t="shared" si="2"/>
        <v>0</v>
      </c>
      <c r="M9" s="253">
        <f>(1+E!$F9)*E!$I9/1000*K9*J9</f>
        <v>0</v>
      </c>
      <c r="N9" s="254">
        <f>B!$K$8</f>
        <v>0</v>
      </c>
      <c r="O9" s="255">
        <f t="shared" si="3"/>
        <v>0</v>
      </c>
      <c r="P9" s="129"/>
      <c r="Q9" s="130"/>
      <c r="R9" s="252">
        <f t="shared" si="4"/>
        <v>0</v>
      </c>
      <c r="S9" s="253">
        <f>(1+E!$F9)*E!$I9/1000*Q9*P9</f>
        <v>0</v>
      </c>
      <c r="T9" s="254">
        <f>B!$O$8</f>
        <v>0</v>
      </c>
      <c r="U9" s="256">
        <f t="shared" si="5"/>
        <v>0</v>
      </c>
      <c r="V9" s="116"/>
      <c r="W9" s="257">
        <f aca="true" t="shared" si="6" ref="W9:W16">G9+M9+S9</f>
        <v>0</v>
      </c>
      <c r="X9" s="132">
        <f aca="true" t="shared" si="7" ref="X9:X16">I9+O9+U9</f>
        <v>0</v>
      </c>
      <c r="Y9" s="133"/>
      <c r="Z9" s="647"/>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row>
    <row r="10" spans="1:94" s="136" customFormat="1" ht="12.75">
      <c r="A10" s="249" t="str">
        <f>'F1'!A10</f>
        <v> </v>
      </c>
      <c r="B10" s="250" t="str">
        <f>'F1'!B10</f>
        <v> </v>
      </c>
      <c r="C10" s="251"/>
      <c r="D10" s="129"/>
      <c r="E10" s="130"/>
      <c r="F10" s="252">
        <f t="shared" si="0"/>
        <v>0</v>
      </c>
      <c r="G10" s="253">
        <f>(1+E!$F10)*E!$I10/1000*E10*D10</f>
        <v>0</v>
      </c>
      <c r="H10" s="254">
        <f>B!$G$8</f>
        <v>0</v>
      </c>
      <c r="I10" s="255">
        <f t="shared" si="1"/>
        <v>0</v>
      </c>
      <c r="J10" s="131"/>
      <c r="K10" s="130"/>
      <c r="L10" s="252">
        <f t="shared" si="2"/>
        <v>0</v>
      </c>
      <c r="M10" s="253">
        <f>(1+E!$F10)*E!$I10/1000*K10*J10</f>
        <v>0</v>
      </c>
      <c r="N10" s="254">
        <f>B!$K$8</f>
        <v>0</v>
      </c>
      <c r="O10" s="255">
        <f t="shared" si="3"/>
        <v>0</v>
      </c>
      <c r="P10" s="129"/>
      <c r="Q10" s="130"/>
      <c r="R10" s="252">
        <f t="shared" si="4"/>
        <v>0</v>
      </c>
      <c r="S10" s="253">
        <f>(1+E!$F10)*E!$I10/1000*Q10*P10</f>
        <v>0</v>
      </c>
      <c r="T10" s="254">
        <f>B!$O$8</f>
        <v>0</v>
      </c>
      <c r="U10" s="256">
        <f t="shared" si="5"/>
        <v>0</v>
      </c>
      <c r="V10" s="116"/>
      <c r="W10" s="257">
        <f t="shared" si="6"/>
        <v>0</v>
      </c>
      <c r="X10" s="132">
        <f t="shared" si="7"/>
        <v>0</v>
      </c>
      <c r="Y10" s="133"/>
      <c r="Z10" s="647"/>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row>
    <row r="11" spans="1:94" s="136" customFormat="1" ht="12.75">
      <c r="A11" s="249" t="str">
        <f>'F1'!A11</f>
        <v> </v>
      </c>
      <c r="B11" s="250" t="str">
        <f>'F1'!B11</f>
        <v> </v>
      </c>
      <c r="C11" s="251"/>
      <c r="D11" s="129"/>
      <c r="E11" s="130"/>
      <c r="F11" s="252">
        <f t="shared" si="0"/>
        <v>0</v>
      </c>
      <c r="G11" s="253">
        <f>(1+E!$F11)*E!$I11/1000*E11*D11</f>
        <v>0</v>
      </c>
      <c r="H11" s="254">
        <f>B!$G$8</f>
        <v>0</v>
      </c>
      <c r="I11" s="255">
        <f t="shared" si="1"/>
        <v>0</v>
      </c>
      <c r="J11" s="131"/>
      <c r="K11" s="130"/>
      <c r="L11" s="252">
        <f t="shared" si="2"/>
        <v>0</v>
      </c>
      <c r="M11" s="253">
        <f>(1+E!$F11)*E!$I11/1000*K11*J11</f>
        <v>0</v>
      </c>
      <c r="N11" s="254">
        <f>B!$K$8</f>
        <v>0</v>
      </c>
      <c r="O11" s="255">
        <f t="shared" si="3"/>
        <v>0</v>
      </c>
      <c r="P11" s="129"/>
      <c r="Q11" s="130"/>
      <c r="R11" s="252">
        <f t="shared" si="4"/>
        <v>0</v>
      </c>
      <c r="S11" s="253">
        <f>(1+E!$F11)*E!$I11/1000*Q11*P11</f>
        <v>0</v>
      </c>
      <c r="T11" s="254">
        <f>B!$O$8</f>
        <v>0</v>
      </c>
      <c r="U11" s="256">
        <f t="shared" si="5"/>
        <v>0</v>
      </c>
      <c r="V11" s="116"/>
      <c r="W11" s="257">
        <f t="shared" si="6"/>
        <v>0</v>
      </c>
      <c r="X11" s="132">
        <f t="shared" si="7"/>
        <v>0</v>
      </c>
      <c r="Y11" s="133"/>
      <c r="Z11" s="647"/>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row>
    <row r="12" spans="1:94" s="136" customFormat="1" ht="12.75">
      <c r="A12" s="249" t="str">
        <f>'F1'!A12</f>
        <v> </v>
      </c>
      <c r="B12" s="250" t="str">
        <f>'F1'!B12</f>
        <v> </v>
      </c>
      <c r="C12" s="251"/>
      <c r="D12" s="129"/>
      <c r="E12" s="130"/>
      <c r="F12" s="252">
        <f t="shared" si="0"/>
        <v>0</v>
      </c>
      <c r="G12" s="253">
        <f>(1+E!$F12)*E!$I12/1000*E12*D12</f>
        <v>0</v>
      </c>
      <c r="H12" s="254">
        <f>B!$G$8</f>
        <v>0</v>
      </c>
      <c r="I12" s="255">
        <f t="shared" si="1"/>
        <v>0</v>
      </c>
      <c r="J12" s="131"/>
      <c r="K12" s="130"/>
      <c r="L12" s="252">
        <f t="shared" si="2"/>
        <v>0</v>
      </c>
      <c r="M12" s="253">
        <f>(1+E!$F12)*E!$I12/1000*K12*J12</f>
        <v>0</v>
      </c>
      <c r="N12" s="254">
        <f>B!$K$8</f>
        <v>0</v>
      </c>
      <c r="O12" s="255">
        <f t="shared" si="3"/>
        <v>0</v>
      </c>
      <c r="P12" s="129"/>
      <c r="Q12" s="130"/>
      <c r="R12" s="252">
        <f t="shared" si="4"/>
        <v>0</v>
      </c>
      <c r="S12" s="253">
        <f>(1+E!$F12)*E!$I12/1000*Q12*P12</f>
        <v>0</v>
      </c>
      <c r="T12" s="254">
        <f>B!$O$8</f>
        <v>0</v>
      </c>
      <c r="U12" s="256">
        <f t="shared" si="5"/>
        <v>0</v>
      </c>
      <c r="V12" s="116"/>
      <c r="W12" s="257">
        <f t="shared" si="6"/>
        <v>0</v>
      </c>
      <c r="X12" s="132">
        <f t="shared" si="7"/>
        <v>0</v>
      </c>
      <c r="Y12" s="133"/>
      <c r="Z12" s="647"/>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row>
    <row r="13" spans="1:94" s="136" customFormat="1" ht="12.75">
      <c r="A13" s="249" t="str">
        <f>'F1'!A13</f>
        <v> </v>
      </c>
      <c r="B13" s="250" t="str">
        <f>'F1'!B13</f>
        <v> </v>
      </c>
      <c r="C13" s="251"/>
      <c r="D13" s="129"/>
      <c r="E13" s="130"/>
      <c r="F13" s="252">
        <f t="shared" si="0"/>
        <v>0</v>
      </c>
      <c r="G13" s="253">
        <f>(1+E!$F13)*E!$I13/1000*E13*D13</f>
        <v>0</v>
      </c>
      <c r="H13" s="254">
        <f>B!$G$8</f>
        <v>0</v>
      </c>
      <c r="I13" s="255">
        <f t="shared" si="1"/>
        <v>0</v>
      </c>
      <c r="J13" s="131"/>
      <c r="K13" s="130"/>
      <c r="L13" s="252">
        <f t="shared" si="2"/>
        <v>0</v>
      </c>
      <c r="M13" s="253">
        <f>(1+E!$F13)*E!$I13/1000*K13*J13</f>
        <v>0</v>
      </c>
      <c r="N13" s="254">
        <f>B!$K$8</f>
        <v>0</v>
      </c>
      <c r="O13" s="255">
        <f t="shared" si="3"/>
        <v>0</v>
      </c>
      <c r="P13" s="129"/>
      <c r="Q13" s="130"/>
      <c r="R13" s="252">
        <f t="shared" si="4"/>
        <v>0</v>
      </c>
      <c r="S13" s="253">
        <f>(1+E!$F13)*E!$I13/1000*Q13*P13</f>
        <v>0</v>
      </c>
      <c r="T13" s="254">
        <f>B!$O$8</f>
        <v>0</v>
      </c>
      <c r="U13" s="256">
        <f t="shared" si="5"/>
        <v>0</v>
      </c>
      <c r="V13" s="116"/>
      <c r="W13" s="257">
        <f t="shared" si="6"/>
        <v>0</v>
      </c>
      <c r="X13" s="132">
        <f t="shared" si="7"/>
        <v>0</v>
      </c>
      <c r="Y13" s="133"/>
      <c r="Z13" s="647"/>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row>
    <row r="14" spans="1:94" s="136" customFormat="1" ht="12.75">
      <c r="A14" s="249" t="str">
        <f>'F1'!A14</f>
        <v> </v>
      </c>
      <c r="B14" s="250" t="str">
        <f>'F1'!B14</f>
        <v> </v>
      </c>
      <c r="C14" s="251"/>
      <c r="D14" s="129"/>
      <c r="E14" s="130"/>
      <c r="F14" s="252">
        <f>D14*E14/12</f>
        <v>0</v>
      </c>
      <c r="G14" s="253">
        <f>(1+E!$F14)*E!$I14/1000*E14*D14</f>
        <v>0</v>
      </c>
      <c r="H14" s="254">
        <f>B!$G$8</f>
        <v>0</v>
      </c>
      <c r="I14" s="255">
        <f>G14*H14</f>
        <v>0</v>
      </c>
      <c r="J14" s="131"/>
      <c r="K14" s="130"/>
      <c r="L14" s="252">
        <f>J14*K14/12</f>
        <v>0</v>
      </c>
      <c r="M14" s="253">
        <f>(1+E!$F14)*E!$I14/1000*K14*J14</f>
        <v>0</v>
      </c>
      <c r="N14" s="254">
        <f>B!$K$8</f>
        <v>0</v>
      </c>
      <c r="O14" s="255">
        <f>M14*N14</f>
        <v>0</v>
      </c>
      <c r="P14" s="129"/>
      <c r="Q14" s="130"/>
      <c r="R14" s="252">
        <f>P14*Q14/12</f>
        <v>0</v>
      </c>
      <c r="S14" s="253">
        <f>(1+E!$F14)*E!$I14/1000*Q14*P14</f>
        <v>0</v>
      </c>
      <c r="T14" s="254">
        <f>B!$O$8</f>
        <v>0</v>
      </c>
      <c r="U14" s="256">
        <f>S14*T14</f>
        <v>0</v>
      </c>
      <c r="V14" s="116"/>
      <c r="W14" s="257">
        <f t="shared" si="6"/>
        <v>0</v>
      </c>
      <c r="X14" s="132">
        <f t="shared" si="7"/>
        <v>0</v>
      </c>
      <c r="Y14" s="133"/>
      <c r="Z14" s="647"/>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row>
    <row r="15" spans="1:94" s="136" customFormat="1" ht="12.75">
      <c r="A15" s="249" t="str">
        <f>'F1'!A15</f>
        <v> </v>
      </c>
      <c r="B15" s="250" t="str">
        <f>'F1'!B15</f>
        <v> </v>
      </c>
      <c r="C15" s="251"/>
      <c r="D15" s="129"/>
      <c r="E15" s="130"/>
      <c r="F15" s="252">
        <f>D15*E15/12</f>
        <v>0</v>
      </c>
      <c r="G15" s="253">
        <f>(1+E!$F15)*E!$I15/1000*E15*D15</f>
        <v>0</v>
      </c>
      <c r="H15" s="254">
        <f>B!$G$8</f>
        <v>0</v>
      </c>
      <c r="I15" s="255">
        <f>G15*H15</f>
        <v>0</v>
      </c>
      <c r="J15" s="131"/>
      <c r="K15" s="130"/>
      <c r="L15" s="252">
        <f>J15*K15/12</f>
        <v>0</v>
      </c>
      <c r="M15" s="253">
        <f>(1+E!$F15)*E!$I15/1000*K15*J15</f>
        <v>0</v>
      </c>
      <c r="N15" s="254">
        <f>B!$K$8</f>
        <v>0</v>
      </c>
      <c r="O15" s="255">
        <f>M15*N15</f>
        <v>0</v>
      </c>
      <c r="P15" s="129"/>
      <c r="Q15" s="130"/>
      <c r="R15" s="252">
        <f>P15*Q15/12</f>
        <v>0</v>
      </c>
      <c r="S15" s="253">
        <f>(1+E!$F15)*E!$I15/1000*Q15*P15</f>
        <v>0</v>
      </c>
      <c r="T15" s="254">
        <f>B!$O$8</f>
        <v>0</v>
      </c>
      <c r="U15" s="256">
        <f>S15*T15</f>
        <v>0</v>
      </c>
      <c r="V15" s="116"/>
      <c r="W15" s="257">
        <f t="shared" si="6"/>
        <v>0</v>
      </c>
      <c r="X15" s="132">
        <f t="shared" si="7"/>
        <v>0</v>
      </c>
      <c r="Y15" s="133"/>
      <c r="Z15" s="647"/>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row>
    <row r="16" spans="1:94" s="136" customFormat="1" ht="12.75">
      <c r="A16" s="640" t="s">
        <v>132</v>
      </c>
      <c r="B16" s="641"/>
      <c r="C16" s="251"/>
      <c r="D16" s="258"/>
      <c r="E16" s="259"/>
      <c r="F16" s="260"/>
      <c r="G16" s="137"/>
      <c r="H16" s="254">
        <f>B!$G$8</f>
        <v>0</v>
      </c>
      <c r="I16" s="256">
        <f>G16*H16</f>
        <v>0</v>
      </c>
      <c r="J16" s="261"/>
      <c r="K16" s="259"/>
      <c r="L16" s="260"/>
      <c r="M16" s="137"/>
      <c r="N16" s="254">
        <f>B!$K$8</f>
        <v>0</v>
      </c>
      <c r="O16" s="255">
        <f>M16*N16</f>
        <v>0</v>
      </c>
      <c r="P16" s="261"/>
      <c r="Q16" s="259"/>
      <c r="R16" s="260"/>
      <c r="S16" s="137"/>
      <c r="T16" s="254">
        <f>B!$O$8</f>
        <v>0</v>
      </c>
      <c r="U16" s="256">
        <f>S16*T16</f>
        <v>0</v>
      </c>
      <c r="V16" s="116"/>
      <c r="W16" s="257">
        <f t="shared" si="6"/>
        <v>0</v>
      </c>
      <c r="X16" s="132">
        <f t="shared" si="7"/>
        <v>0</v>
      </c>
      <c r="Y16" s="133"/>
      <c r="Z16" s="134"/>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row>
    <row r="17" spans="1:94" ht="12.75">
      <c r="A17" s="654" t="s">
        <v>11</v>
      </c>
      <c r="B17" s="655"/>
      <c r="C17" s="63"/>
      <c r="D17" s="658" t="s">
        <v>73</v>
      </c>
      <c r="E17" s="659"/>
      <c r="F17" s="659"/>
      <c r="G17" s="660"/>
      <c r="H17" s="656" t="s">
        <v>62</v>
      </c>
      <c r="I17" s="657"/>
      <c r="J17" s="675" t="s">
        <v>73</v>
      </c>
      <c r="K17" s="659"/>
      <c r="L17" s="659"/>
      <c r="M17" s="660"/>
      <c r="N17" s="656" t="s">
        <v>62</v>
      </c>
      <c r="O17" s="676"/>
      <c r="P17" s="661" t="s">
        <v>73</v>
      </c>
      <c r="Q17" s="659"/>
      <c r="R17" s="659"/>
      <c r="S17" s="660"/>
      <c r="T17" s="656" t="s">
        <v>62</v>
      </c>
      <c r="U17" s="657"/>
      <c r="V17" s="64"/>
      <c r="W17" s="77" t="s">
        <v>65</v>
      </c>
      <c r="X17" s="82" t="s">
        <v>64</v>
      </c>
      <c r="Y17" s="121"/>
      <c r="Z17" s="12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s="136" customFormat="1" ht="12.75">
      <c r="A18" s="640" t="s">
        <v>125</v>
      </c>
      <c r="B18" s="641"/>
      <c r="C18" s="251"/>
      <c r="D18" s="258"/>
      <c r="E18" s="259"/>
      <c r="F18" s="260"/>
      <c r="G18" s="137"/>
      <c r="H18" s="254">
        <f>B!$G$9</f>
        <v>0</v>
      </c>
      <c r="I18" s="256">
        <f>G18*H18</f>
        <v>0</v>
      </c>
      <c r="J18" s="261"/>
      <c r="K18" s="259"/>
      <c r="L18" s="260"/>
      <c r="M18" s="137"/>
      <c r="N18" s="254">
        <f>B!$K$9</f>
        <v>0</v>
      </c>
      <c r="O18" s="255">
        <f>M18*N18</f>
        <v>0</v>
      </c>
      <c r="P18" s="262"/>
      <c r="Q18" s="259"/>
      <c r="R18" s="260"/>
      <c r="S18" s="137"/>
      <c r="T18" s="254">
        <f>B!$O$9</f>
        <v>0</v>
      </c>
      <c r="U18" s="256">
        <f>S18*T18</f>
        <v>0</v>
      </c>
      <c r="V18" s="116"/>
      <c r="W18" s="257">
        <f>G18+M18+S18</f>
        <v>0</v>
      </c>
      <c r="X18" s="132">
        <f>I18+O18+U18</f>
        <v>0</v>
      </c>
      <c r="Y18" s="133"/>
      <c r="Z18" s="646" t="s">
        <v>144</v>
      </c>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row>
    <row r="19" spans="1:94" s="136" customFormat="1" ht="12.75">
      <c r="A19" s="640" t="s">
        <v>126</v>
      </c>
      <c r="B19" s="641"/>
      <c r="C19" s="251"/>
      <c r="D19" s="258"/>
      <c r="E19" s="259"/>
      <c r="F19" s="260"/>
      <c r="G19" s="137"/>
      <c r="H19" s="254">
        <f>B!$G$9</f>
        <v>0</v>
      </c>
      <c r="I19" s="256">
        <f>G19*H19</f>
        <v>0</v>
      </c>
      <c r="J19" s="261"/>
      <c r="K19" s="259"/>
      <c r="L19" s="260"/>
      <c r="M19" s="137"/>
      <c r="N19" s="254">
        <f>B!$K$9</f>
        <v>0</v>
      </c>
      <c r="O19" s="255">
        <f>M19*N19</f>
        <v>0</v>
      </c>
      <c r="P19" s="262"/>
      <c r="Q19" s="259"/>
      <c r="R19" s="260"/>
      <c r="S19" s="137"/>
      <c r="T19" s="254">
        <f>B!$O$9</f>
        <v>0</v>
      </c>
      <c r="U19" s="256">
        <f>S19*T19</f>
        <v>0</v>
      </c>
      <c r="V19" s="116"/>
      <c r="W19" s="257">
        <f>G19+M19+S19</f>
        <v>0</v>
      </c>
      <c r="X19" s="132">
        <f>I19+O19+U19</f>
        <v>0</v>
      </c>
      <c r="Y19" s="133"/>
      <c r="Z19" s="647"/>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row>
    <row r="20" spans="1:94" s="136" customFormat="1" ht="12.75">
      <c r="A20" s="640" t="s">
        <v>61</v>
      </c>
      <c r="B20" s="641"/>
      <c r="C20" s="251"/>
      <c r="D20" s="258"/>
      <c r="E20" s="259"/>
      <c r="F20" s="260"/>
      <c r="G20" s="137"/>
      <c r="H20" s="254">
        <f>B!$G$9</f>
        <v>0</v>
      </c>
      <c r="I20" s="256">
        <f>G20*H20</f>
        <v>0</v>
      </c>
      <c r="J20" s="261"/>
      <c r="K20" s="259"/>
      <c r="L20" s="260"/>
      <c r="M20" s="137"/>
      <c r="N20" s="254">
        <f>B!$K$9</f>
        <v>0</v>
      </c>
      <c r="O20" s="255">
        <f>M20*N20</f>
        <v>0</v>
      </c>
      <c r="P20" s="262"/>
      <c r="Q20" s="259"/>
      <c r="R20" s="260"/>
      <c r="S20" s="137"/>
      <c r="T20" s="254">
        <f>B!$O$9</f>
        <v>0</v>
      </c>
      <c r="U20" s="256">
        <f>S20*T20</f>
        <v>0</v>
      </c>
      <c r="V20" s="116"/>
      <c r="W20" s="257">
        <f>G20+M20+S20</f>
        <v>0</v>
      </c>
      <c r="X20" s="132">
        <f>I20+O20+U20</f>
        <v>0</v>
      </c>
      <c r="Y20" s="133"/>
      <c r="Z20" s="647"/>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row>
    <row r="21" spans="1:94" ht="12.75">
      <c r="A21" s="654" t="s">
        <v>12</v>
      </c>
      <c r="B21" s="655"/>
      <c r="C21" s="63"/>
      <c r="D21" s="658" t="s">
        <v>73</v>
      </c>
      <c r="E21" s="659"/>
      <c r="F21" s="659"/>
      <c r="G21" s="660"/>
      <c r="H21" s="656" t="s">
        <v>62</v>
      </c>
      <c r="I21" s="657"/>
      <c r="J21" s="675" t="s">
        <v>73</v>
      </c>
      <c r="K21" s="659"/>
      <c r="L21" s="659"/>
      <c r="M21" s="660"/>
      <c r="N21" s="656" t="s">
        <v>62</v>
      </c>
      <c r="O21" s="676"/>
      <c r="P21" s="661" t="s">
        <v>73</v>
      </c>
      <c r="Q21" s="659"/>
      <c r="R21" s="659"/>
      <c r="S21" s="660"/>
      <c r="T21" s="656" t="s">
        <v>62</v>
      </c>
      <c r="U21" s="676"/>
      <c r="V21" s="116"/>
      <c r="W21" s="77" t="s">
        <v>65</v>
      </c>
      <c r="X21" s="82" t="s">
        <v>64</v>
      </c>
      <c r="Y21" s="121"/>
      <c r="Z21" s="647"/>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s="136" customFormat="1" ht="12.75">
      <c r="A22" s="640" t="s">
        <v>71</v>
      </c>
      <c r="B22" s="641"/>
      <c r="C22" s="251"/>
      <c r="D22" s="258"/>
      <c r="E22" s="259"/>
      <c r="F22" s="260"/>
      <c r="G22" s="137"/>
      <c r="H22" s="254">
        <f>B!$G$10</f>
        <v>0</v>
      </c>
      <c r="I22" s="256">
        <f aca="true" t="shared" si="8" ref="I22:I28">G22*H22</f>
        <v>0</v>
      </c>
      <c r="J22" s="261"/>
      <c r="K22" s="259"/>
      <c r="L22" s="260"/>
      <c r="M22" s="137"/>
      <c r="N22" s="254">
        <f>B!$K$10</f>
        <v>0</v>
      </c>
      <c r="O22" s="255">
        <f aca="true" t="shared" si="9" ref="O22:O28">M22*N22</f>
        <v>0</v>
      </c>
      <c r="P22" s="262"/>
      <c r="Q22" s="259"/>
      <c r="R22" s="260"/>
      <c r="S22" s="137"/>
      <c r="T22" s="254">
        <f>B!$O$10</f>
        <v>0</v>
      </c>
      <c r="U22" s="256">
        <f aca="true" t="shared" si="10" ref="U22:U28">S22*T22</f>
        <v>0</v>
      </c>
      <c r="V22" s="116"/>
      <c r="W22" s="257">
        <f aca="true" t="shared" si="11" ref="W22:W28">G22+M22+S22</f>
        <v>0</v>
      </c>
      <c r="X22" s="132">
        <f aca="true" t="shared" si="12" ref="X22:X28">I22+O22+U22</f>
        <v>0</v>
      </c>
      <c r="Y22" s="133"/>
      <c r="Z22" s="647"/>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row>
    <row r="23" spans="1:94" s="136" customFormat="1" ht="12.75">
      <c r="A23" s="640" t="s">
        <v>23</v>
      </c>
      <c r="B23" s="641"/>
      <c r="C23" s="251"/>
      <c r="D23" s="258"/>
      <c r="E23" s="259"/>
      <c r="F23" s="260"/>
      <c r="G23" s="137"/>
      <c r="H23" s="254">
        <f>B!$G$10</f>
        <v>0</v>
      </c>
      <c r="I23" s="256">
        <f t="shared" si="8"/>
        <v>0</v>
      </c>
      <c r="J23" s="261"/>
      <c r="K23" s="259"/>
      <c r="L23" s="260"/>
      <c r="M23" s="137"/>
      <c r="N23" s="254">
        <f>B!$K$10</f>
        <v>0</v>
      </c>
      <c r="O23" s="255">
        <f t="shared" si="9"/>
        <v>0</v>
      </c>
      <c r="P23" s="262"/>
      <c r="Q23" s="259"/>
      <c r="R23" s="260"/>
      <c r="S23" s="137"/>
      <c r="T23" s="254">
        <f>B!$O$10</f>
        <v>0</v>
      </c>
      <c r="U23" s="256">
        <f t="shared" si="10"/>
        <v>0</v>
      </c>
      <c r="V23" s="116"/>
      <c r="W23" s="257">
        <f t="shared" si="11"/>
        <v>0</v>
      </c>
      <c r="X23" s="132">
        <f t="shared" si="12"/>
        <v>0</v>
      </c>
      <c r="Y23" s="133"/>
      <c r="Z23" s="647"/>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row>
    <row r="24" spans="1:94" s="136" customFormat="1" ht="12.75">
      <c r="A24" s="640" t="s">
        <v>22</v>
      </c>
      <c r="B24" s="641"/>
      <c r="C24" s="251"/>
      <c r="D24" s="258"/>
      <c r="E24" s="259"/>
      <c r="F24" s="260"/>
      <c r="G24" s="137"/>
      <c r="H24" s="254">
        <f>B!$G$10</f>
        <v>0</v>
      </c>
      <c r="I24" s="256">
        <f t="shared" si="8"/>
        <v>0</v>
      </c>
      <c r="J24" s="261"/>
      <c r="K24" s="259"/>
      <c r="L24" s="260"/>
      <c r="M24" s="137"/>
      <c r="N24" s="254">
        <f>B!$K$10</f>
        <v>0</v>
      </c>
      <c r="O24" s="255">
        <f t="shared" si="9"/>
        <v>0</v>
      </c>
      <c r="P24" s="262"/>
      <c r="Q24" s="259"/>
      <c r="R24" s="260"/>
      <c r="S24" s="137"/>
      <c r="T24" s="254">
        <f>B!$O$10</f>
        <v>0</v>
      </c>
      <c r="U24" s="256">
        <f t="shared" si="10"/>
        <v>0</v>
      </c>
      <c r="V24" s="116"/>
      <c r="W24" s="257">
        <f t="shared" si="11"/>
        <v>0</v>
      </c>
      <c r="X24" s="132">
        <f t="shared" si="12"/>
        <v>0</v>
      </c>
      <c r="Y24" s="133"/>
      <c r="Z24" s="647"/>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row>
    <row r="25" spans="1:94" s="136" customFormat="1" ht="12.75">
      <c r="A25" s="640" t="s">
        <v>72</v>
      </c>
      <c r="B25" s="641"/>
      <c r="C25" s="263"/>
      <c r="D25" s="264"/>
      <c r="E25" s="259"/>
      <c r="F25" s="260"/>
      <c r="G25" s="137"/>
      <c r="H25" s="254">
        <f>B!$G$10</f>
        <v>0</v>
      </c>
      <c r="I25" s="256">
        <f t="shared" si="8"/>
        <v>0</v>
      </c>
      <c r="J25" s="265"/>
      <c r="K25" s="259"/>
      <c r="L25" s="260"/>
      <c r="M25" s="137"/>
      <c r="N25" s="254">
        <f>B!$K$10</f>
        <v>0</v>
      </c>
      <c r="O25" s="255">
        <f t="shared" si="9"/>
        <v>0</v>
      </c>
      <c r="P25" s="266"/>
      <c r="Q25" s="259"/>
      <c r="R25" s="260"/>
      <c r="S25" s="137"/>
      <c r="T25" s="254">
        <f>B!$O$10</f>
        <v>0</v>
      </c>
      <c r="U25" s="256">
        <f t="shared" si="10"/>
        <v>0</v>
      </c>
      <c r="V25" s="116"/>
      <c r="W25" s="257">
        <f t="shared" si="11"/>
        <v>0</v>
      </c>
      <c r="X25" s="132">
        <f t="shared" si="12"/>
        <v>0</v>
      </c>
      <c r="Y25" s="133"/>
      <c r="Z25" s="647"/>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row>
    <row r="26" spans="1:94" s="136" customFormat="1" ht="12.75">
      <c r="A26" s="640" t="s">
        <v>70</v>
      </c>
      <c r="B26" s="641"/>
      <c r="C26" s="263"/>
      <c r="D26" s="264"/>
      <c r="E26" s="259"/>
      <c r="F26" s="260"/>
      <c r="G26" s="137"/>
      <c r="H26" s="254">
        <f>B!$G$10</f>
        <v>0</v>
      </c>
      <c r="I26" s="256">
        <f t="shared" si="8"/>
        <v>0</v>
      </c>
      <c r="J26" s="265"/>
      <c r="K26" s="259"/>
      <c r="L26" s="260"/>
      <c r="M26" s="137"/>
      <c r="N26" s="254">
        <f>B!$K$10</f>
        <v>0</v>
      </c>
      <c r="O26" s="255">
        <f t="shared" si="9"/>
        <v>0</v>
      </c>
      <c r="P26" s="266"/>
      <c r="Q26" s="259"/>
      <c r="R26" s="260"/>
      <c r="S26" s="137"/>
      <c r="T26" s="254">
        <f>B!$O$10</f>
        <v>0</v>
      </c>
      <c r="U26" s="256">
        <f t="shared" si="10"/>
        <v>0</v>
      </c>
      <c r="V26" s="116"/>
      <c r="W26" s="257">
        <f t="shared" si="11"/>
        <v>0</v>
      </c>
      <c r="X26" s="132">
        <f t="shared" si="12"/>
        <v>0</v>
      </c>
      <c r="Y26" s="133"/>
      <c r="Z26" s="647"/>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row>
    <row r="27" spans="1:94" s="136" customFormat="1" ht="12.75">
      <c r="A27" s="640" t="s">
        <v>127</v>
      </c>
      <c r="B27" s="641"/>
      <c r="C27" s="263"/>
      <c r="D27" s="264"/>
      <c r="E27" s="259"/>
      <c r="F27" s="260"/>
      <c r="G27" s="137"/>
      <c r="H27" s="254">
        <f>B!$G$10</f>
        <v>0</v>
      </c>
      <c r="I27" s="256">
        <f t="shared" si="8"/>
        <v>0</v>
      </c>
      <c r="J27" s="265"/>
      <c r="K27" s="259"/>
      <c r="L27" s="260"/>
      <c r="M27" s="137"/>
      <c r="N27" s="254">
        <f>B!$K$10</f>
        <v>0</v>
      </c>
      <c r="O27" s="255">
        <f t="shared" si="9"/>
        <v>0</v>
      </c>
      <c r="P27" s="266"/>
      <c r="Q27" s="259"/>
      <c r="R27" s="260"/>
      <c r="S27" s="137"/>
      <c r="T27" s="254">
        <f>B!$O$10</f>
        <v>0</v>
      </c>
      <c r="U27" s="256">
        <f t="shared" si="10"/>
        <v>0</v>
      </c>
      <c r="V27" s="116"/>
      <c r="W27" s="257">
        <f t="shared" si="11"/>
        <v>0</v>
      </c>
      <c r="X27" s="132">
        <f t="shared" si="12"/>
        <v>0</v>
      </c>
      <c r="Y27" s="133"/>
      <c r="Z27" s="647"/>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row>
    <row r="28" spans="1:94" s="136" customFormat="1" ht="13.5" thickBot="1">
      <c r="A28" s="640" t="s">
        <v>128</v>
      </c>
      <c r="B28" s="641"/>
      <c r="C28" s="263"/>
      <c r="D28" s="264"/>
      <c r="E28" s="267"/>
      <c r="F28" s="268"/>
      <c r="G28" s="137"/>
      <c r="H28" s="254">
        <f>B!$G$10</f>
        <v>0</v>
      </c>
      <c r="I28" s="256">
        <f t="shared" si="8"/>
        <v>0</v>
      </c>
      <c r="J28" s="265"/>
      <c r="K28" s="267"/>
      <c r="L28" s="268"/>
      <c r="M28" s="137"/>
      <c r="N28" s="254">
        <f>B!$K$10</f>
        <v>0</v>
      </c>
      <c r="O28" s="255">
        <f t="shared" si="9"/>
        <v>0</v>
      </c>
      <c r="P28" s="266"/>
      <c r="Q28" s="267"/>
      <c r="R28" s="268"/>
      <c r="S28" s="137"/>
      <c r="T28" s="254">
        <f>B!$O$10</f>
        <v>0</v>
      </c>
      <c r="U28" s="256">
        <f t="shared" si="10"/>
        <v>0</v>
      </c>
      <c r="V28" s="269"/>
      <c r="W28" s="270">
        <f t="shared" si="11"/>
        <v>0</v>
      </c>
      <c r="X28" s="138">
        <f t="shared" si="12"/>
        <v>0</v>
      </c>
      <c r="Y28" s="133"/>
      <c r="Z28" s="647"/>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row>
    <row r="29" spans="1:94" ht="12.75">
      <c r="A29" s="649"/>
      <c r="B29" s="650"/>
      <c r="C29" s="72"/>
      <c r="D29" s="90" t="s">
        <v>77</v>
      </c>
      <c r="E29" s="271"/>
      <c r="F29" s="271"/>
      <c r="G29" s="272" t="s">
        <v>75</v>
      </c>
      <c r="H29" s="662" t="s">
        <v>62</v>
      </c>
      <c r="I29" s="663"/>
      <c r="J29" s="90" t="s">
        <v>77</v>
      </c>
      <c r="K29" s="271"/>
      <c r="L29" s="271"/>
      <c r="M29" s="272" t="s">
        <v>75</v>
      </c>
      <c r="N29" s="662" t="s">
        <v>62</v>
      </c>
      <c r="O29" s="663"/>
      <c r="P29" s="126" t="s">
        <v>77</v>
      </c>
      <c r="Q29" s="271"/>
      <c r="R29" s="271"/>
      <c r="S29" s="272" t="s">
        <v>75</v>
      </c>
      <c r="T29" s="662" t="s">
        <v>62</v>
      </c>
      <c r="U29" s="663"/>
      <c r="V29" s="73"/>
      <c r="W29" s="78" t="s">
        <v>65</v>
      </c>
      <c r="X29" s="83" t="s">
        <v>64</v>
      </c>
      <c r="Y29" s="121"/>
      <c r="Z29" s="12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s="136" customFormat="1" ht="13.5" thickBot="1">
      <c r="A30" s="74"/>
      <c r="B30" s="76" t="s">
        <v>76</v>
      </c>
      <c r="C30" s="263"/>
      <c r="D30" s="273">
        <f>SUM(F8:F16)</f>
        <v>0</v>
      </c>
      <c r="E30" s="274" t="s">
        <v>74</v>
      </c>
      <c r="F30" s="275"/>
      <c r="G30" s="253">
        <f>SUM(G8:G16)+SUM(G18:G20)+SUM(G22:G28)</f>
        <v>0</v>
      </c>
      <c r="H30" s="276" t="str">
        <f>IF(G30&lt;&gt;0,I30/G30," ")</f>
        <v> </v>
      </c>
      <c r="I30" s="277">
        <f>SUM(I8:I16)+SUM(I18:I20)+SUM(I22:I28)</f>
        <v>0</v>
      </c>
      <c r="J30" s="278">
        <f>SUM(L8:L16)</f>
        <v>0</v>
      </c>
      <c r="K30" s="274" t="s">
        <v>74</v>
      </c>
      <c r="L30" s="275"/>
      <c r="M30" s="253">
        <f>SUM(M8:M16)+SUM(M18:M20)+SUM(M22:M28)</f>
        <v>0</v>
      </c>
      <c r="N30" s="276" t="str">
        <f>IF(M30&lt;&gt;0,O30/M30," ")</f>
        <v> </v>
      </c>
      <c r="O30" s="279">
        <f>SUM(O8:O16)+SUM(O18:O20)+SUM(O22:O28)</f>
        <v>0</v>
      </c>
      <c r="P30" s="280">
        <f>SUM(R8:R16)</f>
        <v>0</v>
      </c>
      <c r="Q30" s="274" t="s">
        <v>74</v>
      </c>
      <c r="R30" s="275"/>
      <c r="S30" s="253">
        <f>SUM(S8:S16)+SUM(S18:S20)+SUM(S22:S28)</f>
        <v>0</v>
      </c>
      <c r="T30" s="276" t="str">
        <f>IF(S30&lt;&gt;0,U30/S30," ")</f>
        <v> </v>
      </c>
      <c r="U30" s="281">
        <f>SUM(U8:U16)+SUM(U18:U20)+SUM(U22:U28)</f>
        <v>0</v>
      </c>
      <c r="V30" s="269"/>
      <c r="W30" s="253">
        <f>SUM(W8:W16)+SUM(W18:W20)+SUM(W22:W28)</f>
        <v>0</v>
      </c>
      <c r="X30" s="139">
        <f>SUM(X8:X16)+SUM(X18:X20)+SUM(X22:X28)</f>
        <v>0</v>
      </c>
      <c r="Y30" s="140"/>
      <c r="Z30" s="141"/>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row>
    <row r="31" spans="1:26" s="147" customFormat="1" ht="30" customHeight="1" thickBot="1">
      <c r="A31" s="142"/>
      <c r="B31" s="75" t="s">
        <v>98</v>
      </c>
      <c r="C31" s="143"/>
      <c r="D31" s="668">
        <f>G30+I30</f>
        <v>0</v>
      </c>
      <c r="E31" s="669"/>
      <c r="F31" s="669"/>
      <c r="G31" s="669"/>
      <c r="H31" s="670" t="s">
        <v>14</v>
      </c>
      <c r="I31" s="671"/>
      <c r="J31" s="678">
        <f>M30+O30</f>
        <v>0</v>
      </c>
      <c r="K31" s="669"/>
      <c r="L31" s="669"/>
      <c r="M31" s="669"/>
      <c r="N31" s="670" t="s">
        <v>14</v>
      </c>
      <c r="O31" s="679"/>
      <c r="P31" s="674">
        <f>S30+U30</f>
        <v>0</v>
      </c>
      <c r="Q31" s="669"/>
      <c r="R31" s="669"/>
      <c r="S31" s="669"/>
      <c r="T31" s="670" t="s">
        <v>14</v>
      </c>
      <c r="U31" s="677"/>
      <c r="V31" s="144"/>
      <c r="W31" s="145">
        <f>W30+X30</f>
        <v>0</v>
      </c>
      <c r="X31" s="146" t="s">
        <v>14</v>
      </c>
      <c r="Y31" s="140"/>
      <c r="Z31" s="141"/>
    </row>
    <row r="32" spans="1:26" s="3" customFormat="1" ht="18" customHeight="1">
      <c r="A32" s="122"/>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34"/>
      <c r="Z32" s="15"/>
    </row>
    <row r="33" spans="1:24" s="283" customFormat="1" ht="63" customHeight="1">
      <c r="A33" s="690" t="s">
        <v>142</v>
      </c>
      <c r="B33" s="628"/>
      <c r="C33" s="282"/>
      <c r="D33" s="30"/>
      <c r="E33" s="30"/>
      <c r="F33" s="30"/>
      <c r="G33" s="30"/>
      <c r="H33" s="691" t="s">
        <v>143</v>
      </c>
      <c r="I33" s="628"/>
      <c r="J33" s="30"/>
      <c r="K33" s="30"/>
      <c r="L33" s="30"/>
      <c r="M33" s="30"/>
      <c r="N33" s="691" t="s">
        <v>143</v>
      </c>
      <c r="O33" s="628"/>
      <c r="P33" s="30"/>
      <c r="Q33" s="30"/>
      <c r="R33" s="30"/>
      <c r="S33" s="30"/>
      <c r="T33" s="691" t="s">
        <v>143</v>
      </c>
      <c r="U33" s="628"/>
      <c r="V33" s="282"/>
      <c r="W33" s="282"/>
      <c r="X33" s="282"/>
    </row>
  </sheetData>
  <sheetProtection sheet="1" selectLockedCells="1"/>
  <mergeCells count="58">
    <mergeCell ref="Z8:Z15"/>
    <mergeCell ref="N6:O6"/>
    <mergeCell ref="Q6:Q7"/>
    <mergeCell ref="A1:B1"/>
    <mergeCell ref="D1:Q1"/>
    <mergeCell ref="A2:B2"/>
    <mergeCell ref="W4:X5"/>
    <mergeCell ref="D5:I5"/>
    <mergeCell ref="J5:O5"/>
    <mergeCell ref="P5:U5"/>
    <mergeCell ref="H7:I7"/>
    <mergeCell ref="N7:O7"/>
    <mergeCell ref="T7:U7"/>
    <mergeCell ref="A16:B16"/>
    <mergeCell ref="A6:B6"/>
    <mergeCell ref="E6:E7"/>
    <mergeCell ref="H6:I6"/>
    <mergeCell ref="K6:K7"/>
    <mergeCell ref="T6:U6"/>
    <mergeCell ref="A17:B17"/>
    <mergeCell ref="D17:G17"/>
    <mergeCell ref="H17:I17"/>
    <mergeCell ref="J17:M17"/>
    <mergeCell ref="N17:O17"/>
    <mergeCell ref="P17:S17"/>
    <mergeCell ref="T17:U17"/>
    <mergeCell ref="A18:B18"/>
    <mergeCell ref="A19:B19"/>
    <mergeCell ref="A20:B20"/>
    <mergeCell ref="A21:B21"/>
    <mergeCell ref="D21:G21"/>
    <mergeCell ref="H21:I21"/>
    <mergeCell ref="J21:M21"/>
    <mergeCell ref="N21:O21"/>
    <mergeCell ref="P21:S21"/>
    <mergeCell ref="T21:U21"/>
    <mergeCell ref="A22:B22"/>
    <mergeCell ref="A23:B23"/>
    <mergeCell ref="A24:B24"/>
    <mergeCell ref="A25:B25"/>
    <mergeCell ref="A26:B26"/>
    <mergeCell ref="T31:U31"/>
    <mergeCell ref="A27:B27"/>
    <mergeCell ref="A28:B28"/>
    <mergeCell ref="A29:B29"/>
    <mergeCell ref="H29:I29"/>
    <mergeCell ref="N29:O29"/>
    <mergeCell ref="T29:U29"/>
    <mergeCell ref="A33:B33"/>
    <mergeCell ref="H33:I33"/>
    <mergeCell ref="N33:O33"/>
    <mergeCell ref="T33:U33"/>
    <mergeCell ref="Z18:Z28"/>
    <mergeCell ref="D31:G31"/>
    <mergeCell ref="H31:I31"/>
    <mergeCell ref="J31:M31"/>
    <mergeCell ref="N31:O31"/>
    <mergeCell ref="P31:S3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Rymdstyrelsen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Magnusson</dc:creator>
  <cp:keywords/>
  <dc:description/>
  <cp:lastModifiedBy>Per Magnusson</cp:lastModifiedBy>
  <cp:lastPrinted>2018-03-09T16:43:51Z</cp:lastPrinted>
  <dcterms:created xsi:type="dcterms:W3CDTF">2002-03-21T13:42:40Z</dcterms:created>
  <dcterms:modified xsi:type="dcterms:W3CDTF">2019-03-10T18:14:30Z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